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4240" windowHeight="11565" tabRatio="87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U34" i="9" s="1"/>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E36" i="9"/>
  <c r="AM36" i="9"/>
  <c r="C36" i="9"/>
  <c r="BE35" i="9"/>
  <c r="C35" i="9"/>
  <c r="C34" i="9"/>
  <c r="U35" i="9" l="1"/>
  <c r="U36"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CO34" i="9" l="1"/>
  <c r="CO35" i="9" s="1"/>
  <c r="CO36" i="9" s="1"/>
  <c r="BW34" i="9"/>
  <c r="BW35" i="9" s="1"/>
  <c r="BW36" i="9" s="1"/>
</calcChain>
</file>

<file path=xl/sharedStrings.xml><?xml version="1.0" encoding="utf-8"?>
<sst xmlns="http://schemas.openxmlformats.org/spreadsheetml/2006/main" count="973" uniqueCount="542">
  <si>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</si>
  <si>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</si>
  <si>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</si>
  <si>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</si>
  <si>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</si>
  <si>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</si>
  <si>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</si>
  <si>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</si>
  <si>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</si>
  <si>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</si>
  <si>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</si>
  <si>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</si>
  <si>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</si>
  <si>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</si>
  <si>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</si>
  <si>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</si>
  <si>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</si>
  <si>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</si>
  <si>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</si>
  <si>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</si>
  <si>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</si>
  <si>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</si>
  <si>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</si>
  <si>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</si>
  <si>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</si>
  <si>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</si>
  <si>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</si>
  <si>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</si>
  <si>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</si>
  <si>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</si>
  <si>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</si>
  <si>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</si>
  <si>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</si>
  <si>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</si>
  <si>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</si>
  <si>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</si>
  <si>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</si>
  <si>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</si>
  <si>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</si>
  <si>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</si>
  <si>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</si>
  <si>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</si>
  <si>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</si>
  <si>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</si>
  <si>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</si>
  <si>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</si>
  <si>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</si>
  <si>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</si>
  <si>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</si>
  <si>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</si>
  <si>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</si>
  <si>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</si>
  <si>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</si>
  <si>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</si>
  <si>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</si>
  <si>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</si>
  <si>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</si>
  <si>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</si>
  <si>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</si>
  <si>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</si>
  <si>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</si>
  <si>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</si>
  <si>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</si>
  <si>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</si>
  <si>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</si>
  <si>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</si>
  <si>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</si>
  <si>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</si>
  <si>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</si>
  <si>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</si>
  <si>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</si>
  <si>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</si>
  <si>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</si>
  <si>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</si>
  <si>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</si>
  <si>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</si>
  <si>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</si>
  <si>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</si>
  <si>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</si>
  <si>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</si>
  <si>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</si>
  <si>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府中市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</si>
  <si>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</si>
  <si>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</si>
  <si>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</si>
  <si>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</si>
  <si>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</si>
  <si>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</si>
  <si>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</si>
  <si>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</si>
  <si>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</si>
  <si>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</si>
  <si>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</si>
  <si>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</si>
  <si>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</si>
  <si>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</si>
  <si>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</si>
  <si>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</si>
  <si>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</si>
  <si>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</si>
  <si>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</si>
  <si>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</si>
  <si>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</si>
  <si>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</si>
  <si>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</si>
  <si>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</si>
  <si>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</si>
  <si>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</si>
  <si>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</si>
  <si>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</si>
  <si>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</si>
  <si>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</si>
  <si>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</si>
  <si>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</si>
  <si>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</si>
  <si>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</si>
  <si>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</si>
  <si>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</si>
  <si>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</si>
  <si>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</si>
  <si>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</si>
  <si>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</si>
  <si>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</si>
  <si>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</si>
  <si>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</si>
  <si>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</si>
  <si>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</si>
  <si>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</si>
  <si>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</si>
  <si>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</si>
  <si>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</si>
  <si>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</si>
  <si>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</si>
  <si>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</si>
  <si>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</si>
  <si>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</si>
  <si>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</si>
  <si>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</si>
  <si>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</si>
  <si>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</si>
  <si>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</si>
  <si>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</si>
  <si>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</si>
  <si>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</si>
  <si>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</si>
  <si>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</si>
  <si>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</si>
  <si>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</si>
  <si>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</si>
  <si>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</si>
  <si>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</si>
  <si>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</si>
  <si>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</si>
  <si>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</si>
  <si>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</si>
  <si>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</si>
  <si>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</si>
  <si>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</si>
  <si>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</si>
  <si>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</si>
  <si>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</si>
  <si>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</si>
  <si>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</si>
  <si>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</si>
  <si>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</si>
  <si>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</si>
  <si>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</si>
  <si>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</si>
  <si>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</si>
  <si>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</si>
  <si>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</si>
  <si>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</si>
  <si>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</si>
  <si>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</si>
  <si>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</si>
  <si>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</si>
  <si>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</si>
  <si>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</si>
  <si>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</si>
  <si>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</si>
  <si>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</si>
  <si>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</si>
  <si>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</si>
  <si>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</si>
  <si>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</si>
  <si>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</si>
  <si>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</si>
  <si>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</si>
  <si>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</si>
  <si>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</si>
  <si>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</si>
  <si>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</si>
  <si>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</si>
  <si>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</si>
  <si>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</si>
  <si>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広島県府中市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</si>
  <si>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</si>
  <si>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</si>
  <si>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</si>
  <si>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</si>
  <si>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</si>
  <si>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</si>
  <si>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</si>
  <si>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</si>
  <si>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</si>
  <si>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</si>
  <si>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</si>
  <si>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</si>
  <si>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</si>
  <si>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</si>
  <si>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</si>
  <si>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</si>
  <si>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</si>
  <si>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</si>
  <si>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</si>
  <si>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</si>
  <si>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</si>
  <si>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</si>
  <si>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</si>
  <si>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</si>
  <si>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</si>
  <si>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</si>
  <si>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</si>
  <si>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</si>
  <si>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</si>
  <si>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</si>
  <si>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</si>
  <si>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</si>
  <si>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</si>
  <si>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</si>
  <si>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</si>
  <si>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</si>
  <si>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</si>
  <si>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</si>
  <si>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</si>
  <si>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</si>
  <si>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</si>
  <si>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</si>
  <si>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</si>
  <si>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</si>
  <si>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</si>
  <si>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</si>
  <si>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</si>
  <si>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</si>
  <si>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</si>
  <si>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</si>
  <si>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</si>
  <si>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</si>
  <si>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</si>
  <si>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</si>
  <si>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</si>
  <si>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</si>
  <si>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</si>
  <si>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</si>
  <si>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</si>
  <si>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</si>
  <si>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</si>
  <si>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</si>
  <si>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</si>
  <si>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</si>
  <si>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</si>
  <si>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</si>
  <si>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</si>
  <si>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</si>
  <si>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</si>
  <si>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</si>
  <si>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</si>
  <si>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</si>
  <si>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</si>
  <si>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</si>
  <si>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</si>
  <si>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</si>
  <si>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</si>
  <si>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</si>
  <si>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</si>
  <si>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</si>
  <si>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</si>
  <si>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</si>
  <si>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</si>
  <si>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</si>
  <si>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</si>
  <si>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</si>
  <si>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</si>
  <si>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</si>
  <si>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</si>
  <si>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</si>
  <si>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</si>
  <si>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</si>
  <si>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</si>
  <si>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</si>
  <si>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</si>
  <si>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</si>
  <si>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</si>
  <si>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</si>
  <si>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</si>
  <si>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</si>
  <si>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</si>
  <si>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</si>
  <si>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</si>
  <si>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</si>
  <si>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</si>
  <si>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</si>
  <si>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</si>
  <si>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</si>
  <si>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</si>
  <si>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</si>
  <si>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</si>
  <si>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</si>
  <si>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</si>
  <si>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</si>
  <si>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</si>
  <si>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</si>
  <si>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</si>
  <si>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</si>
  <si>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</si>
  <si>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</si>
  <si>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</si>
  <si>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</si>
  <si>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</si>
  <si>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</si>
  <si>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</si>
  <si>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</si>
  <si>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</si>
  <si>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</si>
  <si>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</si>
  <si>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</si>
  <si>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</si>
  <si>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</si>
  <si>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</si>
  <si>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</si>
  <si>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</si>
  <si>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</si>
  <si>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</si>
  <si>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</si>
  <si>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</si>
  <si>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</si>
  <si>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</si>
  <si>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</si>
  <si>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</si>
  <si>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</si>
  <si>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</si>
  <si>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</si>
  <si>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</si>
  <si>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</si>
  <si>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広島県府中市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</si>
  <si>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</si>
  <si>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</si>
  <si>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</si>
  <si>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</si>
  <si>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</si>
  <si>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</si>
  <si>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</si>
  <si>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</si>
  <si>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</si>
  <si>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</si>
  <si>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</si>
  <si>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</si>
  <si>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</si>
  <si>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</si>
  <si>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</si>
  <si>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</si>
  <si>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</si>
  <si>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</si>
  <si>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</si>
  <si>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</si>
  <si>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病院事業債管理特別会計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</si>
  <si>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</si>
  <si>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</si>
  <si>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</si>
  <si>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</si>
  <si>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</si>
  <si>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</si>
  <si>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</si>
  <si>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</si>
  <si>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</si>
  <si>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</si>
  <si>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</si>
  <si>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</si>
  <si>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</si>
  <si>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</si>
  <si>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</si>
  <si>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</si>
  <si>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</si>
  <si>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</si>
  <si>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</si>
  <si>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</si>
  <si>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</si>
  <si>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</si>
  <si>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</si>
  <si>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</si>
  <si>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</si>
  <si>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</si>
  <si>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</si>
  <si>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</si>
  <si>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</si>
  <si>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</si>
  <si>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</si>
  <si>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</si>
  <si>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</si>
  <si>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</si>
  <si>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</si>
  <si>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</si>
  <si>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</si>
  <si>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</si>
  <si>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</si>
  <si>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</si>
  <si>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</si>
  <si>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</si>
  <si>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</si>
  <si>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</si>
  <si>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</si>
  <si>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</si>
  <si>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</si>
  <si>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</si>
  <si>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</si>
  <si>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</si>
  <si>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</si>
  <si>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</si>
  <si>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</si>
  <si>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</si>
  <si>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</si>
  <si>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</si>
  <si>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</si>
  <si>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</si>
  <si>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</si>
  <si>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</si>
  <si>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</si>
  <si>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</si>
  <si>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</si>
  <si>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</si>
  <si>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</si>
  <si>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</si>
  <si>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</si>
  <si>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</si>
  <si>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</si>
  <si>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</si>
  <si>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</si>
  <si>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</si>
  <si>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</si>
  <si>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</si>
  <si>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</si>
  <si>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</si>
  <si>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</si>
  <si>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</si>
  <si>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</si>
  <si>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</si>
  <si>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</si>
  <si>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</si>
  <si>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</si>
  <si>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</si>
  <si>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</si>
  <si>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</si>
  <si>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</si>
  <si>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</si>
  <si>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</si>
  <si>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</si>
  <si>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</si>
  <si>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</si>
  <si>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</si>
  <si>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</si>
  <si>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</si>
  <si>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</si>
  <si>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</si>
  <si>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</si>
  <si>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</si>
  <si>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</si>
  <si>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</si>
  <si>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</si>
  <si>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</si>
  <si>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</si>
  <si>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</si>
  <si>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</si>
  <si>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</si>
  <si>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</si>
  <si>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</si>
  <si>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</si>
  <si>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</si>
  <si>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</si>
  <si>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</si>
  <si>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</si>
  <si>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</si>
  <si>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</si>
  <si>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</si>
  <si>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</si>
  <si>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</si>
  <si>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</si>
  <si>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</si>
  <si>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</si>
  <si>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</si>
  <si>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</si>
  <si>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</si>
  <si>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</si>
  <si>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</si>
  <si>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</si>
  <si>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</si>
  <si>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</si>
  <si>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</si>
  <si>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</si>
  <si>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</si>
  <si>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</si>
  <si>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</si>
  <si>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</si>
  <si>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</si>
  <si>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</si>
  <si>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</si>
  <si>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</si>
  <si>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</si>
  <si>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</si>
  <si>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</si>
  <si>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</si>
  <si>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</si>
  <si>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</si>
  <si>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</si>
  <si>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</si>
  <si>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</si>
  <si>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</si>
  <si>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</si>
  <si>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</si>
  <si>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</si>
  <si>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</si>
  <si>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2.75</t>
  </si>
  <si>
    <t>▲ 2.31</t>
  </si>
  <si>
    <t>病院事業会計</t>
  </si>
  <si>
    <t>水道事業会計</t>
  </si>
  <si>
    <t>一般会計</t>
  </si>
  <si>
    <t>介護保険特別会計</t>
  </si>
  <si>
    <t>国民健康保険特別会計</t>
  </si>
  <si>
    <t>後期高齢者医療特別会計</t>
  </si>
  <si>
    <t>病院事業債管理特別会計</t>
  </si>
  <si>
    <t>公共下水道事業特別会計</t>
  </si>
  <si>
    <t>その他会計（赤字）</t>
  </si>
  <si>
    <t>その他会計（黒字）</t>
  </si>
  <si>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</si>
  <si>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</si>
  <si>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</si>
  <si>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福山地区消防組合</t>
    <rPh sb="0" eb="2">
      <t>フクヤマ</t>
    </rPh>
    <rPh sb="2" eb="4">
      <t>チク</t>
    </rPh>
    <rPh sb="4" eb="6">
      <t>ショウボウ</t>
    </rPh>
    <rPh sb="6" eb="8">
      <t>クミアイ</t>
    </rPh>
    <phoneticPr fontId="2"/>
  </si>
  <si>
    <t>-</t>
    <phoneticPr fontId="2"/>
  </si>
  <si>
    <t>府中市土地開発公社</t>
    <rPh sb="0" eb="3">
      <t>フチュウシ</t>
    </rPh>
    <rPh sb="3" eb="5">
      <t>トチ</t>
    </rPh>
    <rPh sb="5" eb="7">
      <t>カイハツ</t>
    </rPh>
    <rPh sb="7" eb="9">
      <t>コウシャ</t>
    </rPh>
    <phoneticPr fontId="2"/>
  </si>
  <si>
    <t>府中市まちづくり振興公社</t>
    <rPh sb="0" eb="3">
      <t>フチュウシ</t>
    </rPh>
    <rPh sb="8" eb="10">
      <t>シンコウ</t>
    </rPh>
    <rPh sb="10" eb="12">
      <t>コウシャ</t>
    </rPh>
    <phoneticPr fontId="2"/>
  </si>
  <si>
    <t>地方独立行政法人府中市民病院機構</t>
    <rPh sb="0" eb="2">
      <t>チホウ</t>
    </rPh>
    <rPh sb="2" eb="4">
      <t>ドクリツ</t>
    </rPh>
    <rPh sb="4" eb="6">
      <t>ギョウセイ</t>
    </rPh>
    <rPh sb="6" eb="8">
      <t>ホウジン</t>
    </rPh>
    <rPh sb="8" eb="10">
      <t>フチュウ</t>
    </rPh>
    <rPh sb="10" eb="12">
      <t>シミン</t>
    </rPh>
    <rPh sb="12" eb="14">
      <t>ビョウイン</t>
    </rPh>
    <rPh sb="14" eb="16">
      <t>キコウ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</si>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</sst>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91168</c:v>
                </c:pt>
                <c:pt idx="1">
                  <c:v>60954</c:v>
                </c:pt>
                <c:pt idx="2">
                  <c:v>73971</c:v>
                </c:pt>
                <c:pt idx="3">
                  <c:v>60291</c:v>
                </c:pt>
                <c:pt idx="4">
                  <c:v>74192</c:v>
                </c:pt>
              </c:numCache>
            </c:numRef>
          </c:val>
          <c:smooth val="0"/>
        </c:ser>
        <c:dLbls>
          <c:showLegendKey val="0"/>
          <c:showVal val="0"/>
          <c:showCatName val="0"/>
          <c:showSerName val="0"/>
          <c:showPercent val="0"/>
          <c:showBubbleSize val="0"/>
        </c:dLbls>
        <c:marker val="1"/>
        <c:smooth val="0"/>
        <c:axId val="137176192"/>
        <c:axId val="137178112"/>
      </c:lineChart>
      <c:catAx>
        <c:axId val="137176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78112"/>
        <c:crosses val="autoZero"/>
        <c:auto val="1"/>
        <c:lblAlgn val="ctr"/>
        <c:lblOffset val="100"/>
        <c:tickLblSkip val="1"/>
        <c:tickMarkSkip val="1"/>
        <c:noMultiLvlLbl val="0"/>
      </c:catAx>
      <c:valAx>
        <c:axId val="13717811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76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4.4000000000000004</c:v>
                </c:pt>
                <c:pt idx="1">
                  <c:v>4.93</c:v>
                </c:pt>
                <c:pt idx="2">
                  <c:v>3.82</c:v>
                </c:pt>
                <c:pt idx="3">
                  <c:v>5.77</c:v>
                </c:pt>
                <c:pt idx="4">
                  <c:v>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12.77</c:v>
                </c:pt>
                <c:pt idx="1">
                  <c:v>15.32</c:v>
                </c:pt>
                <c:pt idx="2">
                  <c:v>16.16</c:v>
                </c:pt>
                <c:pt idx="3">
                  <c:v>17.920000000000002</c:v>
                </c:pt>
                <c:pt idx="4">
                  <c:v>20.62</c:v>
                </c:pt>
              </c:numCache>
            </c:numRef>
          </c:val>
        </c:ser>
        <c:dLbls>
          <c:showLegendKey val="0"/>
          <c:showVal val="0"/>
          <c:showCatName val="0"/>
          <c:showSerName val="0"/>
          <c:showPercent val="0"/>
          <c:showBubbleSize val="0"/>
        </c:dLbls>
        <c:gapWidth val="250"/>
        <c:overlap val="100"/>
        <c:axId val="141080832"/>
        <c:axId val="1410871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4.2</c:v>
                </c:pt>
                <c:pt idx="1">
                  <c:v>3.42</c:v>
                </c:pt>
                <c:pt idx="2">
                  <c:v>-2.75</c:v>
                </c:pt>
                <c:pt idx="3">
                  <c:v>2.0099999999999998</c:v>
                </c:pt>
                <c:pt idx="4">
                  <c:v>-2.31</c:v>
                </c:pt>
              </c:numCache>
            </c:numRef>
          </c:val>
          <c:smooth val="0"/>
        </c:ser>
        <c:dLbls>
          <c:showLegendKey val="0"/>
          <c:showVal val="0"/>
          <c:showCatName val="0"/>
          <c:showSerName val="0"/>
          <c:showPercent val="0"/>
          <c:showBubbleSize val="0"/>
        </c:dLbls>
        <c:marker val="1"/>
        <c:smooth val="0"/>
        <c:axId val="141080832"/>
        <c:axId val="141087104"/>
      </c:lineChart>
      <c:catAx>
        <c:axId val="141080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087104"/>
        <c:crosses val="autoZero"/>
        <c:auto val="1"/>
        <c:lblAlgn val="ctr"/>
        <c:lblOffset val="100"/>
        <c:tickLblSkip val="1"/>
        <c:tickMarkSkip val="1"/>
        <c:noMultiLvlLbl val="0"/>
      </c:catAx>
      <c:valAx>
        <c:axId val="141087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80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病院事業債管理特別会計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c:v>
                </c:pt>
                <c:pt idx="8">
                  <c:v>#N/A</c:v>
                </c:pt>
                <c:pt idx="9">
                  <c:v>0.01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1.25</c:v>
                </c:pt>
                <c:pt idx="2">
                  <c:v>#N/A</c:v>
                </c:pt>
                <c:pt idx="3">
                  <c:v>1.23</c:v>
                </c:pt>
                <c:pt idx="4">
                  <c:v>#N/A</c:v>
                </c:pt>
                <c:pt idx="5">
                  <c:v>1.64</c:v>
                </c:pt>
                <c:pt idx="6">
                  <c:v>#N/A</c:v>
                </c:pt>
                <c:pt idx="7">
                  <c:v>1.49</c:v>
                </c:pt>
                <c:pt idx="8">
                  <c:v>#N/A</c:v>
                </c:pt>
                <c:pt idx="9">
                  <c:v>0.25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0.14000000000000001</c:v>
                </c:pt>
                <c:pt idx="2">
                  <c:v>#N/A</c:v>
                </c:pt>
                <c:pt idx="3">
                  <c:v>0.1</c:v>
                </c:pt>
                <c:pt idx="4">
                  <c:v>#N/A</c:v>
                </c:pt>
                <c:pt idx="5">
                  <c:v>0.38</c:v>
                </c:pt>
                <c:pt idx="6">
                  <c:v>#N/A</c:v>
                </c:pt>
                <c:pt idx="7">
                  <c:v>0.08</c:v>
                </c:pt>
                <c:pt idx="8">
                  <c:v>#N/A</c:v>
                </c:pt>
                <c:pt idx="9">
                  <c:v>0.72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4.4000000000000004</c:v>
                </c:pt>
                <c:pt idx="2">
                  <c:v>#N/A</c:v>
                </c:pt>
                <c:pt idx="3">
                  <c:v>4.93</c:v>
                </c:pt>
                <c:pt idx="4">
                  <c:v>#N/A</c:v>
                </c:pt>
                <c:pt idx="5">
                  <c:v>3.81</c:v>
                </c:pt>
                <c:pt idx="6">
                  <c:v>#N/A</c:v>
                </c:pt>
                <c:pt idx="7">
                  <c:v>5.76</c:v>
                </c:pt>
                <c:pt idx="8">
                  <c:v>#N/A</c:v>
                </c:pt>
                <c:pt idx="9">
                  <c:v>3.69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3.82</c:v>
                </c:pt>
                <c:pt idx="2">
                  <c:v>#N/A</c:v>
                </c:pt>
                <c:pt idx="3">
                  <c:v>4.03</c:v>
                </c:pt>
                <c:pt idx="4">
                  <c:v>#N/A</c:v>
                </c:pt>
                <c:pt idx="5">
                  <c:v>4.75</c:v>
                </c:pt>
                <c:pt idx="6">
                  <c:v>#N/A</c:v>
                </c:pt>
                <c:pt idx="7">
                  <c:v>5.21</c:v>
                </c:pt>
                <c:pt idx="8">
                  <c:v>#N/A</c:v>
                </c:pt>
                <c:pt idx="9">
                  <c:v>6.26</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19.690000000000001</c:v>
                </c:pt>
                <c:pt idx="2">
                  <c:v>#N/A</c:v>
                </c:pt>
                <c:pt idx="3">
                  <c:v>18.72</c:v>
                </c:pt>
                <c:pt idx="4">
                  <c:v>#N/A</c:v>
                </c:pt>
                <c:pt idx="5">
                  <c:v>16.239999999999998</c:v>
                </c:pt>
                <c:pt idx="6">
                  <c:v>#N/A</c:v>
                </c:pt>
                <c:pt idx="7">
                  <c:v>16.39</c:v>
                </c:pt>
                <c:pt idx="8">
                  <c:v>#N/A</c:v>
                </c:pt>
                <c:pt idx="9">
                  <c:v>16.809999999999999</c:v>
                </c:pt>
              </c:numCache>
            </c:numRef>
          </c:val>
        </c:ser>
        <c:dLbls>
          <c:showLegendKey val="0"/>
          <c:showVal val="0"/>
          <c:showCatName val="0"/>
          <c:showSerName val="0"/>
          <c:showPercent val="0"/>
          <c:showBubbleSize val="0"/>
        </c:dLbls>
        <c:gapWidth val="150"/>
        <c:overlap val="100"/>
        <c:axId val="141222272"/>
        <c:axId val="141223808"/>
      </c:barChart>
      <c:catAx>
        <c:axId val="141222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23808"/>
        <c:crosses val="autoZero"/>
        <c:auto val="1"/>
        <c:lblAlgn val="ctr"/>
        <c:lblOffset val="100"/>
        <c:tickLblSkip val="1"/>
        <c:tickMarkSkip val="1"/>
        <c:noMultiLvlLbl val="0"/>
      </c:catAx>
      <c:valAx>
        <c:axId val="141223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22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2099</c:v>
                </c:pt>
                <c:pt idx="5">
                  <c:v>2263</c:v>
                </c:pt>
                <c:pt idx="8">
                  <c:v>2500</c:v>
                </c:pt>
                <c:pt idx="11">
                  <c:v>2516</c:v>
                </c:pt>
                <c:pt idx="14">
                  <c:v>2634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26</c:v>
                </c:pt>
                <c:pt idx="3">
                  <c:v>24</c:v>
                </c:pt>
                <c:pt idx="6">
                  <c:v>22</c:v>
                </c:pt>
                <c:pt idx="9">
                  <c:v>20</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20</c:v>
                </c:pt>
                <c:pt idx="3">
                  <c:v>22</c:v>
                </c:pt>
                <c:pt idx="6">
                  <c:v>22</c:v>
                </c:pt>
                <c:pt idx="9">
                  <c:v>18</c:v>
                </c:pt>
                <c:pt idx="12">
                  <c:v>21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697</c:v>
                </c:pt>
                <c:pt idx="3">
                  <c:v>696</c:v>
                </c:pt>
                <c:pt idx="6">
                  <c:v>660</c:v>
                </c:pt>
                <c:pt idx="9">
                  <c:v>632</c:v>
                </c:pt>
                <c:pt idx="12">
                  <c:v>616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2670</c:v>
                </c:pt>
                <c:pt idx="3">
                  <c:v>2883</c:v>
                </c:pt>
                <c:pt idx="6">
                  <c:v>3062</c:v>
                </c:pt>
                <c:pt idx="9">
                  <c:v>3075</c:v>
                </c:pt>
                <c:pt idx="12">
                  <c:v>3000</c:v>
                </c:pt>
              </c:numCache>
            </c:numRef>
          </c:val>
        </c:ser>
        <c:dLbls>
          <c:showLegendKey val="0"/>
          <c:showVal val="0"/>
          <c:showCatName val="0"/>
          <c:showSerName val="0"/>
          <c:showPercent val="0"/>
          <c:showBubbleSize val="0"/>
        </c:dLbls>
        <c:gapWidth val="100"/>
        <c:overlap val="100"/>
        <c:axId val="142713216"/>
        <c:axId val="1427151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1314</c:v>
                </c:pt>
                <c:pt idx="2">
                  <c:v>#N/A</c:v>
                </c:pt>
                <c:pt idx="3">
                  <c:v>#N/A</c:v>
                </c:pt>
                <c:pt idx="4">
                  <c:v>1362</c:v>
                </c:pt>
                <c:pt idx="5">
                  <c:v>#N/A</c:v>
                </c:pt>
                <c:pt idx="6">
                  <c:v>#N/A</c:v>
                </c:pt>
                <c:pt idx="7">
                  <c:v>1266</c:v>
                </c:pt>
                <c:pt idx="8">
                  <c:v>#N/A</c:v>
                </c:pt>
                <c:pt idx="9">
                  <c:v>#N/A</c:v>
                </c:pt>
                <c:pt idx="10">
                  <c:v>1229</c:v>
                </c:pt>
                <c:pt idx="11">
                  <c:v>#N/A</c:v>
                </c:pt>
                <c:pt idx="12">
                  <c:v>#N/A</c:v>
                </c:pt>
                <c:pt idx="13">
                  <c:v>1021</c:v>
                </c:pt>
                <c:pt idx="14">
                  <c:v>#N/A</c:v>
                </c:pt>
              </c:numCache>
            </c:numRef>
          </c:val>
          <c:smooth val="0"/>
        </c:ser>
        <c:dLbls>
          <c:showLegendKey val="0"/>
          <c:showVal val="0"/>
          <c:showCatName val="0"/>
          <c:showSerName val="0"/>
          <c:showPercent val="0"/>
          <c:showBubbleSize val="0"/>
        </c:dLbls>
        <c:marker val="1"/>
        <c:smooth val="0"/>
        <c:axId val="142713216"/>
        <c:axId val="142715136"/>
      </c:lineChart>
      <c:catAx>
        <c:axId val="14271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715136"/>
        <c:crosses val="autoZero"/>
        <c:auto val="1"/>
        <c:lblAlgn val="ctr"/>
        <c:lblOffset val="100"/>
        <c:tickLblSkip val="1"/>
        <c:tickMarkSkip val="1"/>
        <c:noMultiLvlLbl val="0"/>
      </c:catAx>
      <c:valAx>
        <c:axId val="142715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13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21684</c:v>
                </c:pt>
                <c:pt idx="5">
                  <c:v>21884</c:v>
                </c:pt>
                <c:pt idx="8">
                  <c:v>22063</c:v>
                </c:pt>
                <c:pt idx="11">
                  <c:v>21871</c:v>
                </c:pt>
                <c:pt idx="14">
                  <c:v>21454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3409</c:v>
                </c:pt>
                <c:pt idx="5">
                  <c:v>3227</c:v>
                </c:pt>
                <c:pt idx="8">
                  <c:v>4846</c:v>
                </c:pt>
                <c:pt idx="11">
                  <c:v>4510</c:v>
                </c:pt>
                <c:pt idx="14">
                  <c:v>4221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1921</c:v>
                </c:pt>
                <c:pt idx="5">
                  <c:v>2109</c:v>
                </c:pt>
                <c:pt idx="8">
                  <c:v>2102</c:v>
                </c:pt>
                <c:pt idx="11">
                  <c:v>2565</c:v>
                </c:pt>
                <c:pt idx="14">
                  <c:v>3065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3</c:v>
                </c:pt>
                <c:pt idx="6">
                  <c:v>0</c:v>
                </c:pt>
                <c:pt idx="9">
                  <c:v>63</c:v>
                </c:pt>
                <c:pt idx="12">
                  <c:v>170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5816</c:v>
                </c:pt>
                <c:pt idx="3">
                  <c:v>5600</c:v>
                </c:pt>
                <c:pt idx="6">
                  <c:v>4973</c:v>
                </c:pt>
                <c:pt idx="9">
                  <c:v>4737</c:v>
                </c:pt>
                <c:pt idx="12">
                  <c:v>4375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59</c:v>
                </c:pt>
                <c:pt idx="3">
                  <c:v>71</c:v>
                </c:pt>
                <c:pt idx="6">
                  <c:v>68</c:v>
                </c:pt>
                <c:pt idx="9">
                  <c:v>108</c:v>
                </c:pt>
                <c:pt idx="12">
                  <c:v>165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10458</c:v>
                </c:pt>
                <c:pt idx="3">
                  <c:v>10123</c:v>
                </c:pt>
                <c:pt idx="6">
                  <c:v>9057</c:v>
                </c:pt>
                <c:pt idx="9">
                  <c:v>8983</c:v>
                </c:pt>
                <c:pt idx="12">
                  <c:v>8862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321</c:v>
                </c:pt>
                <c:pt idx="3">
                  <c:v>117</c:v>
                </c:pt>
                <c:pt idx="6">
                  <c:v>11</c:v>
                </c:pt>
                <c:pt idx="9">
                  <c:v>8</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26581</c:v>
                </c:pt>
                <c:pt idx="3">
                  <c:v>25774</c:v>
                </c:pt>
                <c:pt idx="6">
                  <c:v>27263</c:v>
                </c:pt>
                <c:pt idx="9">
                  <c:v>26375</c:v>
                </c:pt>
                <c:pt idx="12">
                  <c:v>25884</c:v>
                </c:pt>
              </c:numCache>
            </c:numRef>
          </c:val>
        </c:ser>
        <c:dLbls>
          <c:showLegendKey val="0"/>
          <c:showVal val="0"/>
          <c:showCatName val="0"/>
          <c:showSerName val="0"/>
          <c:showPercent val="0"/>
          <c:showBubbleSize val="0"/>
        </c:dLbls>
        <c:gapWidth val="100"/>
        <c:overlap val="100"/>
        <c:axId val="143038720"/>
        <c:axId val="1430449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16225</c:v>
                </c:pt>
                <c:pt idx="2">
                  <c:v>#N/A</c:v>
                </c:pt>
                <c:pt idx="3">
                  <c:v>#N/A</c:v>
                </c:pt>
                <c:pt idx="4">
                  <c:v>14468</c:v>
                </c:pt>
                <c:pt idx="5">
                  <c:v>#N/A</c:v>
                </c:pt>
                <c:pt idx="6">
                  <c:v>#N/A</c:v>
                </c:pt>
                <c:pt idx="7">
                  <c:v>12361</c:v>
                </c:pt>
                <c:pt idx="8">
                  <c:v>#N/A</c:v>
                </c:pt>
                <c:pt idx="9">
                  <c:v>#N/A</c:v>
                </c:pt>
                <c:pt idx="10">
                  <c:v>11327</c:v>
                </c:pt>
                <c:pt idx="11">
                  <c:v>#N/A</c:v>
                </c:pt>
                <c:pt idx="12">
                  <c:v>#N/A</c:v>
                </c:pt>
                <c:pt idx="13">
                  <c:v>10720</c:v>
                </c:pt>
                <c:pt idx="14">
                  <c:v>#N/A</c:v>
                </c:pt>
              </c:numCache>
            </c:numRef>
          </c:val>
          <c:smooth val="0"/>
        </c:ser>
        <c:dLbls>
          <c:showLegendKey val="0"/>
          <c:showVal val="0"/>
          <c:showCatName val="0"/>
          <c:showSerName val="0"/>
          <c:showPercent val="0"/>
          <c:showBubbleSize val="0"/>
        </c:dLbls>
        <c:marker val="1"/>
        <c:smooth val="0"/>
        <c:axId val="143038720"/>
        <c:axId val="143044992"/>
      </c:lineChart>
      <c:catAx>
        <c:axId val="14303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044992"/>
        <c:crosses val="autoZero"/>
        <c:auto val="1"/>
        <c:lblAlgn val="ctr"/>
        <c:lblOffset val="100"/>
        <c:tickLblSkip val="1"/>
        <c:tickMarkSkip val="1"/>
        <c:noMultiLvlLbl val="0"/>
      </c:catAx>
      <c:valAx>
        <c:axId val="143044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038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41,747
41,363
195.75
20,781,140
20,065,791
436,781
11,806,998
24,017,619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110.7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は上回っているものの、長引く景気低迷により市民税等が減収傾向にあるため、歳出削減を実施するとともに使用料の見直し等により歳入確保に努める。なお、単年度では法人税割の減少等により普通交付税基準財政収入額が</a:t>
          </a:r>
          <a:r>
            <a:rPr lang="en-US" altLang="ja-JP" sz="1300">
              <a:solidFill>
                <a:schemeClr val="dk1"/>
              </a:solidFill>
              <a:effectLst/>
              <a:latin typeface="+mn-lt"/>
              <a:ea typeface="+mn-ea"/>
              <a:cs typeface="+mn-cs"/>
            </a:rPr>
            <a:t>97,134</a:t>
          </a:r>
          <a:r>
            <a:rPr lang="ja-JP" altLang="ja-JP" sz="1300">
              <a:solidFill>
                <a:schemeClr val="dk1"/>
              </a:solidFill>
              <a:effectLst/>
              <a:latin typeface="+mn-lt"/>
              <a:ea typeface="+mn-ea"/>
              <a:cs typeface="+mn-cs"/>
            </a:rPr>
            <a:t>千円減少したこと及び衛生費が</a:t>
          </a:r>
          <a:r>
            <a:rPr lang="en-US" altLang="ja-JP" sz="1300">
              <a:solidFill>
                <a:schemeClr val="dk1"/>
              </a:solidFill>
              <a:effectLst/>
              <a:latin typeface="+mn-lt"/>
              <a:ea typeface="+mn-ea"/>
              <a:cs typeface="+mn-cs"/>
            </a:rPr>
            <a:t>141,078</a:t>
          </a:r>
          <a:r>
            <a:rPr lang="ja-JP" altLang="ja-JP" sz="1300">
              <a:solidFill>
                <a:schemeClr val="dk1"/>
              </a:solidFill>
              <a:effectLst/>
              <a:latin typeface="+mn-lt"/>
              <a:ea typeface="+mn-ea"/>
              <a:cs typeface="+mn-cs"/>
            </a:rPr>
            <a:t>千円、地域振興費が</a:t>
          </a:r>
          <a:r>
            <a:rPr lang="en-US" altLang="ja-JP" sz="1300">
              <a:solidFill>
                <a:schemeClr val="dk1"/>
              </a:solidFill>
              <a:effectLst/>
              <a:latin typeface="+mn-lt"/>
              <a:ea typeface="+mn-ea"/>
              <a:cs typeface="+mn-cs"/>
            </a:rPr>
            <a:t>105,515</a:t>
          </a:r>
          <a:r>
            <a:rPr lang="ja-JP" altLang="ja-JP" sz="1300">
              <a:solidFill>
                <a:schemeClr val="dk1"/>
              </a:solidFill>
              <a:effectLst/>
              <a:latin typeface="+mn-lt"/>
              <a:ea typeface="+mn-ea"/>
              <a:cs typeface="+mn-cs"/>
            </a:rPr>
            <a:t>千円増加したこと等により基準財政需要額が</a:t>
          </a:r>
          <a:r>
            <a:rPr lang="en-US" altLang="ja-JP" sz="1300">
              <a:solidFill>
                <a:schemeClr val="dk1"/>
              </a:solidFill>
              <a:effectLst/>
              <a:latin typeface="+mn-lt"/>
              <a:ea typeface="+mn-ea"/>
              <a:cs typeface="+mn-cs"/>
            </a:rPr>
            <a:t>190,873</a:t>
          </a:r>
          <a:r>
            <a:rPr lang="ja-JP" altLang="ja-JP" sz="1300">
              <a:solidFill>
                <a:schemeClr val="dk1"/>
              </a:solidFill>
              <a:effectLst/>
              <a:latin typeface="+mn-lt"/>
              <a:ea typeface="+mn-ea"/>
              <a:cs typeface="+mn-cs"/>
            </a:rPr>
            <a:t>千円増加したことなどが影響して</a:t>
          </a:r>
          <a:r>
            <a:rPr lang="en-US" altLang="ja-JP" sz="1300">
              <a:solidFill>
                <a:schemeClr val="dk1"/>
              </a:solidFill>
              <a:effectLst/>
              <a:latin typeface="+mn-lt"/>
              <a:ea typeface="+mn-ea"/>
              <a:cs typeface="+mn-cs"/>
            </a:rPr>
            <a:t>0.03</a:t>
          </a:r>
          <a:r>
            <a:rPr lang="ja-JP" altLang="ja-JP" sz="1300">
              <a:solidFill>
                <a:schemeClr val="dk1"/>
              </a:solidFill>
              <a:effectLst/>
              <a:latin typeface="+mn-lt"/>
              <a:ea typeface="+mn-ea"/>
              <a:cs typeface="+mn-cs"/>
            </a:rPr>
            <a:t>ポイント低下したが、</a:t>
          </a:r>
          <a:r>
            <a:rPr lang="en-US" altLang="ja-JP" sz="1300">
              <a:solidFill>
                <a:schemeClr val="dk1"/>
              </a:solidFill>
              <a:effectLst/>
              <a:latin typeface="+mn-lt"/>
              <a:ea typeface="+mn-ea"/>
              <a:cs typeface="+mn-cs"/>
            </a:rPr>
            <a:t>3</a:t>
          </a:r>
          <a:r>
            <a:rPr lang="ja-JP" altLang="ja-JP" sz="1300">
              <a:solidFill>
                <a:schemeClr val="dk1"/>
              </a:solidFill>
              <a:effectLst/>
              <a:latin typeface="+mn-lt"/>
              <a:ea typeface="+mn-ea"/>
              <a:cs typeface="+mn-cs"/>
            </a:rPr>
            <a:t>カ年平均した結果、昨年度と同数値となっている。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25400</xdr:rowOff>
    </xdr:to>
    <xdr:cxnSp macro="">
      <xdr:nvCxnSpPr>
        <xdr:cNvPr id="67" name="直線コネクタ 66"/>
        <xdr:cNvCxnSpPr/>
      </xdr:nvCxnSpPr>
      <xdr:spPr>
        <a:xfrm>
          <a:off x="4114800" y="722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7002</xdr:rowOff>
    </xdr:from>
    <xdr:ext cx="762000" cy="259045"/>
    <xdr:sp macro="" textlink="">
      <xdr:nvSpPr>
        <xdr:cNvPr id="68" name="財政力平均値テキスト"/>
        <xdr:cNvSpPr txBox="1"/>
      </xdr:nvSpPr>
      <xdr:spPr>
        <a:xfrm>
          <a:off x="5041900" y="7207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25400</xdr:rowOff>
    </xdr:to>
    <xdr:cxnSp macro="">
      <xdr:nvCxnSpPr>
        <xdr:cNvPr id="70" name="直線コネクタ 69"/>
        <xdr:cNvCxnSpPr/>
      </xdr:nvCxnSpPr>
      <xdr:spPr>
        <a:xfrm>
          <a:off x="3225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2" name="テキスト ボックス 71"/>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136525</xdr:rowOff>
    </xdr:from>
    <xdr:to>
      <xdr:col>4</xdr:col>
      <xdr:colOff>482600</xdr:colOff>
      <xdr:row>42</xdr:row>
      <xdr:rowOff>25400</xdr:rowOff>
    </xdr:to>
    <xdr:cxnSp macro="">
      <xdr:nvCxnSpPr>
        <xdr:cNvPr id="73" name="直線コネクタ 72"/>
        <xdr:cNvCxnSpPr/>
      </xdr:nvCxnSpPr>
      <xdr:spPr>
        <a:xfrm>
          <a:off x="2336800" y="71659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15875</xdr:rowOff>
    </xdr:from>
    <xdr:to>
      <xdr:col>3</xdr:col>
      <xdr:colOff>279400</xdr:colOff>
      <xdr:row>41</xdr:row>
      <xdr:rowOff>136525</xdr:rowOff>
    </xdr:to>
    <xdr:cxnSp macro="">
      <xdr:nvCxnSpPr>
        <xdr:cNvPr id="76" name="直線コネクタ 75"/>
        <xdr:cNvCxnSpPr/>
      </xdr:nvCxnSpPr>
      <xdr:spPr>
        <a:xfrm>
          <a:off x="1447800" y="704532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78" name="テキスト ボックス 77"/>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79" name="フローチャート : 判断 78"/>
        <xdr:cNvSpPr/>
      </xdr:nvSpPr>
      <xdr:spPr>
        <a:xfrm>
          <a:off x="1397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80" name="テキスト ボックス 79"/>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6" name="円/楕円 85"/>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7"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88" name="円/楕円 87"/>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89" name="テキスト ボックス 88"/>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0" name="円/楕円 89"/>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91" name="テキスト ボックス 90"/>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85725</xdr:rowOff>
    </xdr:from>
    <xdr:to>
      <xdr:col>3</xdr:col>
      <xdr:colOff>330200</xdr:colOff>
      <xdr:row>42</xdr:row>
      <xdr:rowOff>15875</xdr:rowOff>
    </xdr:to>
    <xdr:sp macro="" textlink="">
      <xdr:nvSpPr>
        <xdr:cNvPr id="92" name="円/楕円 91"/>
        <xdr:cNvSpPr/>
      </xdr:nvSpPr>
      <xdr:spPr>
        <a:xfrm>
          <a:off x="2286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26052</xdr:rowOff>
    </xdr:from>
    <xdr:ext cx="762000" cy="259045"/>
    <xdr:sp macro="" textlink="">
      <xdr:nvSpPr>
        <xdr:cNvPr id="93" name="テキスト ボックス 92"/>
        <xdr:cNvSpPr txBox="1"/>
      </xdr:nvSpPr>
      <xdr:spPr>
        <a:xfrm>
          <a:off x="1955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136525</xdr:rowOff>
    </xdr:from>
    <xdr:to>
      <xdr:col>2</xdr:col>
      <xdr:colOff>127000</xdr:colOff>
      <xdr:row>41</xdr:row>
      <xdr:rowOff>66675</xdr:rowOff>
    </xdr:to>
    <xdr:sp macro="" textlink="">
      <xdr:nvSpPr>
        <xdr:cNvPr id="94" name="円/楕円 93"/>
        <xdr:cNvSpPr/>
      </xdr:nvSpPr>
      <xdr:spPr>
        <a:xfrm>
          <a:off x="1397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51452</xdr:rowOff>
    </xdr:from>
    <xdr:ext cx="762000" cy="259045"/>
    <xdr:sp macro="" textlink="">
      <xdr:nvSpPr>
        <xdr:cNvPr id="95" name="テキスト ボックス 94"/>
        <xdr:cNvSpPr txBox="1"/>
      </xdr:nvSpPr>
      <xdr:spPr>
        <a:xfrm>
          <a:off x="10668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経常収支比率は前年度から</a:t>
          </a:r>
          <a:r>
            <a:rPr kumimoji="1" lang="en-US" altLang="ja-JP" sz="1300">
              <a:latin typeface="ＭＳ Ｐゴシック"/>
            </a:rPr>
            <a:t>2.5</a:t>
          </a:r>
          <a:r>
            <a:rPr kumimoji="1" lang="ja-JP" altLang="en-US" sz="1300">
              <a:latin typeface="ＭＳ Ｐゴシック"/>
            </a:rPr>
            <a:t>ポイント減少し、</a:t>
          </a:r>
          <a:r>
            <a:rPr kumimoji="1" lang="en-US" altLang="ja-JP" sz="1300">
              <a:latin typeface="ＭＳ Ｐゴシック"/>
            </a:rPr>
            <a:t>93.6</a:t>
          </a:r>
          <a:r>
            <a:rPr kumimoji="1" lang="ja-JP" altLang="en-US" sz="1300">
              <a:latin typeface="ＭＳ Ｐゴシック"/>
            </a:rPr>
            <a:t>ポイントとなったが全国平均を上回っている。</a:t>
          </a:r>
        </a:p>
        <a:p>
          <a:r>
            <a:rPr kumimoji="1" lang="ja-JP" altLang="en-US" sz="1300">
              <a:latin typeface="ＭＳ Ｐゴシック"/>
            </a:rPr>
            <a:t>　高率である根本的な要因は、義務的経費のうち主には自立支援給付費等の扶助費が増加し続けており、また、合併特例債等を活用した普通建設事業の推進などによって公債費が高く推移していることが大きな要因である。ただし、人件費（退職手当を除く）については減少を続けており、ポイント上昇の抑制要因となっている。今後は昨年策定した府中市７億円ダイエットプランをもとに、歳出経常一般財源の抑制を図ることで、経常収支比率の改善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39370</xdr:rowOff>
    </xdr:from>
    <xdr:to>
      <xdr:col>7</xdr:col>
      <xdr:colOff>152400</xdr:colOff>
      <xdr:row>65</xdr:row>
      <xdr:rowOff>18732</xdr:rowOff>
    </xdr:to>
    <xdr:cxnSp macro="">
      <xdr:nvCxnSpPr>
        <xdr:cNvPr id="126" name="直線コネクタ 125"/>
        <xdr:cNvCxnSpPr/>
      </xdr:nvCxnSpPr>
      <xdr:spPr>
        <a:xfrm flipV="1">
          <a:off x="4114800" y="11012170"/>
          <a:ext cx="838200" cy="15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28274</xdr:rowOff>
    </xdr:from>
    <xdr:ext cx="762000" cy="259045"/>
    <xdr:sp macro="" textlink="">
      <xdr:nvSpPr>
        <xdr:cNvPr id="127" name="財政構造の弾力性平均値テキスト"/>
        <xdr:cNvSpPr txBox="1"/>
      </xdr:nvSpPr>
      <xdr:spPr>
        <a:xfrm>
          <a:off x="5041900" y="10486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87630</xdr:rowOff>
    </xdr:from>
    <xdr:to>
      <xdr:col>6</xdr:col>
      <xdr:colOff>0</xdr:colOff>
      <xdr:row>65</xdr:row>
      <xdr:rowOff>18732</xdr:rowOff>
    </xdr:to>
    <xdr:cxnSp macro="">
      <xdr:nvCxnSpPr>
        <xdr:cNvPr id="129" name="直線コネクタ 128"/>
        <xdr:cNvCxnSpPr/>
      </xdr:nvCxnSpPr>
      <xdr:spPr>
        <a:xfrm>
          <a:off x="3225800" y="11060430"/>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69232</xdr:rowOff>
    </xdr:from>
    <xdr:ext cx="736600" cy="259045"/>
    <xdr:sp macro="" textlink="">
      <xdr:nvSpPr>
        <xdr:cNvPr id="131" name="テキスト ボックス 130"/>
        <xdr:cNvSpPr txBox="1"/>
      </xdr:nvSpPr>
      <xdr:spPr>
        <a:xfrm>
          <a:off x="3733800" y="10356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150495</xdr:rowOff>
    </xdr:from>
    <xdr:to>
      <xdr:col>4</xdr:col>
      <xdr:colOff>482600</xdr:colOff>
      <xdr:row>64</xdr:row>
      <xdr:rowOff>87630</xdr:rowOff>
    </xdr:to>
    <xdr:cxnSp macro="">
      <xdr:nvCxnSpPr>
        <xdr:cNvPr id="132" name="直線コネクタ 131"/>
        <xdr:cNvCxnSpPr/>
      </xdr:nvCxnSpPr>
      <xdr:spPr>
        <a:xfrm>
          <a:off x="2336800" y="10951845"/>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4" name="テキスト ボックス 133"/>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108268</xdr:rowOff>
    </xdr:from>
    <xdr:to>
      <xdr:col>3</xdr:col>
      <xdr:colOff>279400</xdr:colOff>
      <xdr:row>63</xdr:row>
      <xdr:rowOff>150495</xdr:rowOff>
    </xdr:to>
    <xdr:cxnSp macro="">
      <xdr:nvCxnSpPr>
        <xdr:cNvPr id="135" name="直線コネクタ 134"/>
        <xdr:cNvCxnSpPr/>
      </xdr:nvCxnSpPr>
      <xdr:spPr>
        <a:xfrm>
          <a:off x="1447800" y="1090961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7" name="テキスト ボックス 136"/>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11747</xdr:rowOff>
    </xdr:from>
    <xdr:to>
      <xdr:col>2</xdr:col>
      <xdr:colOff>127000</xdr:colOff>
      <xdr:row>62</xdr:row>
      <xdr:rowOff>113347</xdr:rowOff>
    </xdr:to>
    <xdr:sp macro="" textlink="">
      <xdr:nvSpPr>
        <xdr:cNvPr id="138" name="フローチャート : 判断 137"/>
        <xdr:cNvSpPr/>
      </xdr:nvSpPr>
      <xdr:spPr>
        <a:xfrm>
          <a:off x="1397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123524</xdr:rowOff>
    </xdr:from>
    <xdr:ext cx="762000" cy="259045"/>
    <xdr:sp macro="" textlink="">
      <xdr:nvSpPr>
        <xdr:cNvPr id="139" name="テキスト ボックス 138"/>
        <xdr:cNvSpPr txBox="1"/>
      </xdr:nvSpPr>
      <xdr:spPr>
        <a:xfrm>
          <a:off x="1066800" y="10410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160020</xdr:rowOff>
    </xdr:from>
    <xdr:to>
      <xdr:col>7</xdr:col>
      <xdr:colOff>203200</xdr:colOff>
      <xdr:row>64</xdr:row>
      <xdr:rowOff>90170</xdr:rowOff>
    </xdr:to>
    <xdr:sp macro="" textlink="">
      <xdr:nvSpPr>
        <xdr:cNvPr id="145" name="円/楕円 144"/>
        <xdr:cNvSpPr/>
      </xdr:nvSpPr>
      <xdr:spPr>
        <a:xfrm>
          <a:off x="49022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132097</xdr:rowOff>
    </xdr:from>
    <xdr:ext cx="762000" cy="259045"/>
    <xdr:sp macro="" textlink="">
      <xdr:nvSpPr>
        <xdr:cNvPr id="146" name="財政構造の弾力性該当値テキスト"/>
        <xdr:cNvSpPr txBox="1"/>
      </xdr:nvSpPr>
      <xdr:spPr>
        <a:xfrm>
          <a:off x="5041900" y="1093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139382</xdr:rowOff>
    </xdr:from>
    <xdr:to>
      <xdr:col>6</xdr:col>
      <xdr:colOff>50800</xdr:colOff>
      <xdr:row>65</xdr:row>
      <xdr:rowOff>69532</xdr:rowOff>
    </xdr:to>
    <xdr:sp macro="" textlink="">
      <xdr:nvSpPr>
        <xdr:cNvPr id="147" name="円/楕円 146"/>
        <xdr:cNvSpPr/>
      </xdr:nvSpPr>
      <xdr:spPr>
        <a:xfrm>
          <a:off x="4064000" y="1111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54309</xdr:rowOff>
    </xdr:from>
    <xdr:ext cx="736600" cy="259045"/>
    <xdr:sp macro="" textlink="">
      <xdr:nvSpPr>
        <xdr:cNvPr id="148" name="テキスト ボックス 147"/>
        <xdr:cNvSpPr txBox="1"/>
      </xdr:nvSpPr>
      <xdr:spPr>
        <a:xfrm>
          <a:off x="3733800" y="11198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36830</xdr:rowOff>
    </xdr:from>
    <xdr:to>
      <xdr:col>4</xdr:col>
      <xdr:colOff>533400</xdr:colOff>
      <xdr:row>64</xdr:row>
      <xdr:rowOff>138430</xdr:rowOff>
    </xdr:to>
    <xdr:sp macro="" textlink="">
      <xdr:nvSpPr>
        <xdr:cNvPr id="149" name="円/楕円 148"/>
        <xdr:cNvSpPr/>
      </xdr:nvSpPr>
      <xdr:spPr>
        <a:xfrm>
          <a:off x="3175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123207</xdr:rowOff>
    </xdr:from>
    <xdr:ext cx="762000" cy="259045"/>
    <xdr:sp macro="" textlink="">
      <xdr:nvSpPr>
        <xdr:cNvPr id="150" name="テキスト ボックス 149"/>
        <xdr:cNvSpPr txBox="1"/>
      </xdr:nvSpPr>
      <xdr:spPr>
        <a:xfrm>
          <a:off x="2844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99695</xdr:rowOff>
    </xdr:from>
    <xdr:to>
      <xdr:col>3</xdr:col>
      <xdr:colOff>330200</xdr:colOff>
      <xdr:row>64</xdr:row>
      <xdr:rowOff>29845</xdr:rowOff>
    </xdr:to>
    <xdr:sp macro="" textlink="">
      <xdr:nvSpPr>
        <xdr:cNvPr id="151" name="円/楕円 150"/>
        <xdr:cNvSpPr/>
      </xdr:nvSpPr>
      <xdr:spPr>
        <a:xfrm>
          <a:off x="2286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14622</xdr:rowOff>
    </xdr:from>
    <xdr:ext cx="762000" cy="259045"/>
    <xdr:sp macro="" textlink="">
      <xdr:nvSpPr>
        <xdr:cNvPr id="152" name="テキスト ボックス 151"/>
        <xdr:cNvSpPr txBox="1"/>
      </xdr:nvSpPr>
      <xdr:spPr>
        <a:xfrm>
          <a:off x="1955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57468</xdr:rowOff>
    </xdr:from>
    <xdr:to>
      <xdr:col>2</xdr:col>
      <xdr:colOff>127000</xdr:colOff>
      <xdr:row>63</xdr:row>
      <xdr:rowOff>159068</xdr:rowOff>
    </xdr:to>
    <xdr:sp macro="" textlink="">
      <xdr:nvSpPr>
        <xdr:cNvPr id="153" name="円/楕円 152"/>
        <xdr:cNvSpPr/>
      </xdr:nvSpPr>
      <xdr:spPr>
        <a:xfrm>
          <a:off x="1397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143845</xdr:rowOff>
    </xdr:from>
    <xdr:ext cx="762000" cy="259045"/>
    <xdr:sp macro="" textlink="">
      <xdr:nvSpPr>
        <xdr:cNvPr id="154" name="テキスト ボックス 153"/>
        <xdr:cNvSpPr txBox="1"/>
      </xdr:nvSpPr>
      <xdr:spPr>
        <a:xfrm>
          <a:off x="1066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[129,551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・類似団体平均は下回って</a:t>
          </a:r>
          <a:r>
            <a:rPr lang="ja-JP" altLang="en-US" sz="1300">
              <a:solidFill>
                <a:schemeClr val="dk1"/>
              </a:solidFill>
              <a:effectLst/>
              <a:latin typeface="+mn-lt"/>
              <a:ea typeface="+mn-ea"/>
              <a:cs typeface="+mn-cs"/>
            </a:rPr>
            <a:t>いるが</a:t>
          </a:r>
          <a:r>
            <a:rPr lang="ja-JP" altLang="ja-JP" sz="1300">
              <a:solidFill>
                <a:schemeClr val="dk1"/>
              </a:solidFill>
              <a:effectLst/>
              <a:latin typeface="+mn-lt"/>
              <a:ea typeface="+mn-ea"/>
              <a:cs typeface="+mn-cs"/>
            </a:rPr>
            <a:t>、人口</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人当たり決算額は</a:t>
          </a:r>
          <a:r>
            <a:rPr lang="ja-JP" altLang="en-US" sz="1300">
              <a:solidFill>
                <a:schemeClr val="dk1"/>
              </a:solidFill>
              <a:effectLst/>
              <a:latin typeface="+mn-lt"/>
              <a:ea typeface="+mn-ea"/>
              <a:cs typeface="+mn-cs"/>
            </a:rPr>
            <a:t>前年度より増加</a:t>
          </a:r>
          <a:r>
            <a:rPr lang="ja-JP" altLang="ja-JP" sz="1300">
              <a:solidFill>
                <a:schemeClr val="dk1"/>
              </a:solidFill>
              <a:effectLst/>
              <a:latin typeface="+mn-lt"/>
              <a:ea typeface="+mn-ea"/>
              <a:cs typeface="+mn-cs"/>
            </a:rPr>
            <a:t>している。内訳としては</a:t>
          </a:r>
          <a:r>
            <a:rPr lang="ja-JP" altLang="en-US" sz="1300">
              <a:solidFill>
                <a:schemeClr val="dk1"/>
              </a:solidFill>
              <a:effectLst/>
              <a:latin typeface="+mn-lt"/>
              <a:ea typeface="+mn-ea"/>
              <a:cs typeface="+mn-cs"/>
            </a:rPr>
            <a:t>人件費が減少している一方で物件費が増加している</a:t>
          </a:r>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これはシステム改修などの委託料が増加したことによるもので、近年増加傾向にある。</a:t>
          </a:r>
          <a:r>
            <a:rPr lang="ja-JP" altLang="ja-JP" sz="1300">
              <a:solidFill>
                <a:schemeClr val="dk1"/>
              </a:solidFill>
              <a:effectLst/>
              <a:latin typeface="+mn-lt"/>
              <a:ea typeface="+mn-ea"/>
              <a:cs typeface="+mn-cs"/>
            </a:rPr>
            <a:t>今後は引き続き職員給を圧縮するとともに、コストの削減を行っていく</a:t>
          </a:r>
          <a:r>
            <a:rPr lang="ja-JP" altLang="en-US" sz="1300">
              <a:solidFill>
                <a:schemeClr val="dk1"/>
              </a:solidFill>
              <a:effectLst/>
              <a:latin typeface="+mn-lt"/>
              <a:ea typeface="+mn-ea"/>
              <a:cs typeface="+mn-cs"/>
            </a:rPr>
            <a:t>必要が</a:t>
          </a:r>
          <a:r>
            <a:rPr lang="ja-JP" altLang="ja-JP" sz="1300">
              <a:solidFill>
                <a:schemeClr val="dk1"/>
              </a:solidFill>
              <a:effectLst/>
              <a:latin typeface="+mn-lt"/>
              <a:ea typeface="+mn-ea"/>
              <a:cs typeface="+mn-cs"/>
            </a:rPr>
            <a:t>ある。 </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22995</xdr:rowOff>
    </xdr:from>
    <xdr:to>
      <xdr:col>7</xdr:col>
      <xdr:colOff>152400</xdr:colOff>
      <xdr:row>81</xdr:row>
      <xdr:rowOff>32062</xdr:rowOff>
    </xdr:to>
    <xdr:cxnSp macro="">
      <xdr:nvCxnSpPr>
        <xdr:cNvPr id="189" name="直線コネクタ 188"/>
        <xdr:cNvCxnSpPr/>
      </xdr:nvCxnSpPr>
      <xdr:spPr>
        <a:xfrm>
          <a:off x="4114800" y="13910445"/>
          <a:ext cx="838200" cy="9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42161</xdr:rowOff>
    </xdr:from>
    <xdr:ext cx="762000" cy="259045"/>
    <xdr:sp macro="" textlink="">
      <xdr:nvSpPr>
        <xdr:cNvPr id="190" name="人件費・物件費等の状況平均値テキスト"/>
        <xdr:cNvSpPr txBox="1"/>
      </xdr:nvSpPr>
      <xdr:spPr>
        <a:xfrm>
          <a:off x="5041900" y="13929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22995</xdr:rowOff>
    </xdr:from>
    <xdr:to>
      <xdr:col>6</xdr:col>
      <xdr:colOff>0</xdr:colOff>
      <xdr:row>81</xdr:row>
      <xdr:rowOff>25374</xdr:rowOff>
    </xdr:to>
    <xdr:cxnSp macro="">
      <xdr:nvCxnSpPr>
        <xdr:cNvPr id="192" name="直線コネクタ 191"/>
        <xdr:cNvCxnSpPr/>
      </xdr:nvCxnSpPr>
      <xdr:spPr>
        <a:xfrm flipV="1">
          <a:off x="3225800" y="13910445"/>
          <a:ext cx="889000" cy="2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142626</xdr:rowOff>
    </xdr:from>
    <xdr:ext cx="736600" cy="259045"/>
    <xdr:sp macro="" textlink="">
      <xdr:nvSpPr>
        <xdr:cNvPr id="194" name="テキスト ボックス 193"/>
        <xdr:cNvSpPr txBox="1"/>
      </xdr:nvSpPr>
      <xdr:spPr>
        <a:xfrm>
          <a:off x="3733800" y="1403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25374</xdr:rowOff>
    </xdr:from>
    <xdr:to>
      <xdr:col>4</xdr:col>
      <xdr:colOff>482600</xdr:colOff>
      <xdr:row>81</xdr:row>
      <xdr:rowOff>35468</xdr:rowOff>
    </xdr:to>
    <xdr:cxnSp macro="">
      <xdr:nvCxnSpPr>
        <xdr:cNvPr id="195" name="直線コネクタ 194"/>
        <xdr:cNvCxnSpPr/>
      </xdr:nvCxnSpPr>
      <xdr:spPr>
        <a:xfrm flipV="1">
          <a:off x="2336800" y="13912824"/>
          <a:ext cx="889000" cy="10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121766</xdr:rowOff>
    </xdr:from>
    <xdr:ext cx="762000" cy="259045"/>
    <xdr:sp macro="" textlink="">
      <xdr:nvSpPr>
        <xdr:cNvPr id="197" name="テキスト ボックス 196"/>
        <xdr:cNvSpPr txBox="1"/>
      </xdr:nvSpPr>
      <xdr:spPr>
        <a:xfrm>
          <a:off x="2844800" y="1400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15008</xdr:rowOff>
    </xdr:from>
    <xdr:to>
      <xdr:col>3</xdr:col>
      <xdr:colOff>279400</xdr:colOff>
      <xdr:row>81</xdr:row>
      <xdr:rowOff>35468</xdr:rowOff>
    </xdr:to>
    <xdr:cxnSp macro="">
      <xdr:nvCxnSpPr>
        <xdr:cNvPr id="198" name="直線コネクタ 197"/>
        <xdr:cNvCxnSpPr/>
      </xdr:nvCxnSpPr>
      <xdr:spPr>
        <a:xfrm>
          <a:off x="1447800" y="13902458"/>
          <a:ext cx="889000" cy="2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133907</xdr:rowOff>
    </xdr:from>
    <xdr:ext cx="762000" cy="259045"/>
    <xdr:sp macro="" textlink="">
      <xdr:nvSpPr>
        <xdr:cNvPr id="200" name="テキスト ボックス 199"/>
        <xdr:cNvSpPr txBox="1"/>
      </xdr:nvSpPr>
      <xdr:spPr>
        <a:xfrm>
          <a:off x="1955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113978</xdr:rowOff>
    </xdr:from>
    <xdr:to>
      <xdr:col>2</xdr:col>
      <xdr:colOff>127000</xdr:colOff>
      <xdr:row>81</xdr:row>
      <xdr:rowOff>44128</xdr:rowOff>
    </xdr:to>
    <xdr:sp macro="" textlink="">
      <xdr:nvSpPr>
        <xdr:cNvPr id="201" name="フローチャート : 判断 200"/>
        <xdr:cNvSpPr/>
      </xdr:nvSpPr>
      <xdr:spPr>
        <a:xfrm>
          <a:off x="1397000" y="1382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54305</xdr:rowOff>
    </xdr:from>
    <xdr:ext cx="762000" cy="259045"/>
    <xdr:sp macro="" textlink="">
      <xdr:nvSpPr>
        <xdr:cNvPr id="202" name="テキスト ボックス 201"/>
        <xdr:cNvSpPr txBox="1"/>
      </xdr:nvSpPr>
      <xdr:spPr>
        <a:xfrm>
          <a:off x="1066800" y="1359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152712</xdr:rowOff>
    </xdr:from>
    <xdr:to>
      <xdr:col>7</xdr:col>
      <xdr:colOff>203200</xdr:colOff>
      <xdr:row>81</xdr:row>
      <xdr:rowOff>82862</xdr:rowOff>
    </xdr:to>
    <xdr:sp macro="" textlink="">
      <xdr:nvSpPr>
        <xdr:cNvPr id="208" name="円/楕円 207"/>
        <xdr:cNvSpPr/>
      </xdr:nvSpPr>
      <xdr:spPr>
        <a:xfrm>
          <a:off x="4902200" y="1386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73989</xdr:rowOff>
    </xdr:from>
    <xdr:ext cx="762000" cy="259045"/>
    <xdr:sp macro="" textlink="">
      <xdr:nvSpPr>
        <xdr:cNvPr id="209" name="人件費・物件費等の状況該当値テキスト"/>
        <xdr:cNvSpPr txBox="1"/>
      </xdr:nvSpPr>
      <xdr:spPr>
        <a:xfrm>
          <a:off x="5041900" y="137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129,551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143645</xdr:rowOff>
    </xdr:from>
    <xdr:to>
      <xdr:col>6</xdr:col>
      <xdr:colOff>50800</xdr:colOff>
      <xdr:row>81</xdr:row>
      <xdr:rowOff>73795</xdr:rowOff>
    </xdr:to>
    <xdr:sp macro="" textlink="">
      <xdr:nvSpPr>
        <xdr:cNvPr id="210" name="円/楕円 209"/>
        <xdr:cNvSpPr/>
      </xdr:nvSpPr>
      <xdr:spPr>
        <a:xfrm>
          <a:off x="4064000" y="1385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83972</xdr:rowOff>
    </xdr:from>
    <xdr:ext cx="736600" cy="259045"/>
    <xdr:sp macro="" textlink="">
      <xdr:nvSpPr>
        <xdr:cNvPr id="211" name="テキスト ボックス 210"/>
        <xdr:cNvSpPr txBox="1"/>
      </xdr:nvSpPr>
      <xdr:spPr>
        <a:xfrm>
          <a:off x="3733800" y="13628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127,297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146024</xdr:rowOff>
    </xdr:from>
    <xdr:to>
      <xdr:col>4</xdr:col>
      <xdr:colOff>533400</xdr:colOff>
      <xdr:row>81</xdr:row>
      <xdr:rowOff>76174</xdr:rowOff>
    </xdr:to>
    <xdr:sp macro="" textlink="">
      <xdr:nvSpPr>
        <xdr:cNvPr id="212" name="円/楕円 211"/>
        <xdr:cNvSpPr/>
      </xdr:nvSpPr>
      <xdr:spPr>
        <a:xfrm>
          <a:off x="3175000" y="13862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86351</xdr:rowOff>
    </xdr:from>
    <xdr:ext cx="762000" cy="259045"/>
    <xdr:sp macro="" textlink="">
      <xdr:nvSpPr>
        <xdr:cNvPr id="213" name="テキスト ボックス 212"/>
        <xdr:cNvSpPr txBox="1"/>
      </xdr:nvSpPr>
      <xdr:spPr>
        <a:xfrm>
          <a:off x="2844800" y="13630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127,888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156118</xdr:rowOff>
    </xdr:from>
    <xdr:to>
      <xdr:col>3</xdr:col>
      <xdr:colOff>330200</xdr:colOff>
      <xdr:row>81</xdr:row>
      <xdr:rowOff>86268</xdr:rowOff>
    </xdr:to>
    <xdr:sp macro="" textlink="">
      <xdr:nvSpPr>
        <xdr:cNvPr id="214" name="円/楕円 213"/>
        <xdr:cNvSpPr/>
      </xdr:nvSpPr>
      <xdr:spPr>
        <a:xfrm>
          <a:off x="2286000" y="1387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96445</xdr:rowOff>
    </xdr:from>
    <xdr:ext cx="762000" cy="259045"/>
    <xdr:sp macro="" textlink="">
      <xdr:nvSpPr>
        <xdr:cNvPr id="215" name="テキスト ボックス 214"/>
        <xdr:cNvSpPr txBox="1"/>
      </xdr:nvSpPr>
      <xdr:spPr>
        <a:xfrm>
          <a:off x="1955800" y="1364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130,398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135658</xdr:rowOff>
    </xdr:from>
    <xdr:to>
      <xdr:col>2</xdr:col>
      <xdr:colOff>127000</xdr:colOff>
      <xdr:row>81</xdr:row>
      <xdr:rowOff>65808</xdr:rowOff>
    </xdr:to>
    <xdr:sp macro="" textlink="">
      <xdr:nvSpPr>
        <xdr:cNvPr id="216" name="円/楕円 215"/>
        <xdr:cNvSpPr/>
      </xdr:nvSpPr>
      <xdr:spPr>
        <a:xfrm>
          <a:off x="1397000" y="1385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50585</xdr:rowOff>
    </xdr:from>
    <xdr:ext cx="762000" cy="259045"/>
    <xdr:sp macro="" textlink="">
      <xdr:nvSpPr>
        <xdr:cNvPr id="217" name="テキスト ボックス 216"/>
        <xdr:cNvSpPr txBox="1"/>
      </xdr:nvSpPr>
      <xdr:spPr>
        <a:xfrm>
          <a:off x="1066800" y="1393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125,311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・類似団体平均を</a:t>
          </a:r>
          <a:r>
            <a:rPr lang="en-US" altLang="ja-JP" sz="1300">
              <a:solidFill>
                <a:schemeClr val="dk1"/>
              </a:solidFill>
              <a:effectLst/>
              <a:latin typeface="+mn-lt"/>
              <a:ea typeface="+mn-ea"/>
              <a:cs typeface="+mn-cs"/>
            </a:rPr>
            <a:t>1.3</a:t>
          </a:r>
          <a:r>
            <a:rPr lang="ja-JP" altLang="ja-JP" sz="1300">
              <a:solidFill>
                <a:schemeClr val="dk1"/>
              </a:solidFill>
              <a:effectLst/>
              <a:latin typeface="+mn-lt"/>
              <a:ea typeface="+mn-ea"/>
              <a:cs typeface="+mn-cs"/>
            </a:rPr>
            <a:t>ポイント</a:t>
          </a:r>
          <a:r>
            <a:rPr lang="ja-JP" altLang="en-US" sz="1300">
              <a:solidFill>
                <a:schemeClr val="dk1"/>
              </a:solidFill>
              <a:effectLst/>
              <a:latin typeface="+mn-lt"/>
              <a:ea typeface="+mn-ea"/>
              <a:cs typeface="+mn-cs"/>
            </a:rPr>
            <a:t>下</a:t>
          </a:r>
          <a:r>
            <a:rPr lang="ja-JP" altLang="ja-JP" sz="1300">
              <a:solidFill>
                <a:schemeClr val="dk1"/>
              </a:solidFill>
              <a:effectLst/>
              <a:latin typeface="+mn-lt"/>
              <a:ea typeface="+mn-ea"/>
              <a:cs typeface="+mn-cs"/>
            </a:rPr>
            <a:t>回っている。</a:t>
          </a:r>
          <a:r>
            <a:rPr lang="ja-JP" altLang="en-US" sz="1300">
              <a:solidFill>
                <a:schemeClr val="dk1"/>
              </a:solidFill>
              <a:effectLst/>
              <a:latin typeface="+mn-lt"/>
              <a:ea typeface="+mn-ea"/>
              <a:cs typeface="+mn-cs"/>
            </a:rPr>
            <a:t>これは新たに給料の削減措置を実施したため、ポイントが減少したことによる</a:t>
          </a:r>
          <a:r>
            <a:rPr lang="ja-JP" altLang="ja-JP" sz="1300">
              <a:solidFill>
                <a:schemeClr val="dk1"/>
              </a:solidFill>
              <a:effectLst/>
              <a:latin typeface="+mn-lt"/>
              <a:ea typeface="+mn-ea"/>
              <a:cs typeface="+mn-cs"/>
            </a:rPr>
            <a:t>。</a:t>
          </a:r>
          <a:endParaRPr lang="en-US" altLang="ja-JP" sz="1300">
            <a:solidFill>
              <a:schemeClr val="dk1"/>
            </a:solidFill>
            <a:effectLst/>
            <a:latin typeface="+mn-lt"/>
            <a:ea typeface="+mn-ea"/>
            <a:cs typeface="+mn-cs"/>
          </a:endParaRPr>
        </a:p>
        <a:p>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今後</a:t>
          </a:r>
          <a:r>
            <a:rPr lang="ja-JP" altLang="en-US" sz="1300">
              <a:solidFill>
                <a:schemeClr val="dk1"/>
              </a:solidFill>
              <a:effectLst/>
              <a:latin typeface="+mn-lt"/>
              <a:ea typeface="+mn-ea"/>
              <a:cs typeface="+mn-cs"/>
            </a:rPr>
            <a:t>も</a:t>
          </a:r>
          <a:r>
            <a:rPr lang="ja-JP" altLang="ja-JP" sz="1300">
              <a:solidFill>
                <a:schemeClr val="dk1"/>
              </a:solidFill>
              <a:effectLst/>
              <a:latin typeface="+mn-lt"/>
              <a:ea typeface="+mn-ea"/>
              <a:cs typeface="+mn-cs"/>
            </a:rPr>
            <a:t>府中市７億円ダイエットプランに基づく人件費の削減を着実に実行するとともに、給料表の構造のあり方や勤務実績の反映方策、地域民間給与の反映方策などの給与構造の見直しを検討</a:t>
          </a:r>
          <a:r>
            <a:rPr lang="ja-JP" altLang="en-US" sz="1300">
              <a:solidFill>
                <a:schemeClr val="dk1"/>
              </a:solidFill>
              <a:effectLst/>
              <a:latin typeface="+mn-lt"/>
              <a:ea typeface="+mn-ea"/>
              <a:cs typeface="+mn-cs"/>
            </a:rPr>
            <a:t>していく</a:t>
          </a:r>
          <a:r>
            <a:rPr lang="ja-JP" altLang="ja-JP" sz="1300">
              <a:solidFill>
                <a:schemeClr val="dk1"/>
              </a:solidFill>
              <a:effectLst/>
              <a:latin typeface="+mn-lt"/>
              <a:ea typeface="+mn-ea"/>
              <a:cs typeface="+mn-cs"/>
            </a:rPr>
            <a:t>。</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86</xdr:row>
      <xdr:rowOff>69427</xdr:rowOff>
    </xdr:to>
    <xdr:cxnSp macro="">
      <xdr:nvCxnSpPr>
        <xdr:cNvPr id="246" name="直線コネクタ 245"/>
        <xdr:cNvCxnSpPr/>
      </xdr:nvCxnSpPr>
      <xdr:spPr>
        <a:xfrm flipV="1">
          <a:off x="17018000" y="1392131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41504</xdr:rowOff>
    </xdr:from>
    <xdr:ext cx="762000" cy="259045"/>
    <xdr:sp macro="" textlink="">
      <xdr:nvSpPr>
        <xdr:cNvPr id="247" name="給与水準   （国との比較）最小値テキスト"/>
        <xdr:cNvSpPr txBox="1"/>
      </xdr:nvSpPr>
      <xdr:spPr>
        <a:xfrm>
          <a:off x="17106900" y="1478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86</xdr:row>
      <xdr:rowOff>69427</xdr:rowOff>
    </xdr:from>
    <xdr:to>
      <xdr:col>24</xdr:col>
      <xdr:colOff>647700</xdr:colOff>
      <xdr:row>86</xdr:row>
      <xdr:rowOff>69427</xdr:rowOff>
    </xdr:to>
    <xdr:cxnSp macro="">
      <xdr:nvCxnSpPr>
        <xdr:cNvPr id="248" name="直線コネクタ 247"/>
        <xdr:cNvCxnSpPr/>
      </xdr:nvCxnSpPr>
      <xdr:spPr>
        <a:xfrm>
          <a:off x="16929100" y="14814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49"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0" name="直線コネクタ 249"/>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20743</xdr:rowOff>
    </xdr:from>
    <xdr:to>
      <xdr:col>24</xdr:col>
      <xdr:colOff>558800</xdr:colOff>
      <xdr:row>84</xdr:row>
      <xdr:rowOff>138854</xdr:rowOff>
    </xdr:to>
    <xdr:cxnSp macro="">
      <xdr:nvCxnSpPr>
        <xdr:cNvPr id="251" name="直線コネクタ 250"/>
        <xdr:cNvCxnSpPr/>
      </xdr:nvCxnSpPr>
      <xdr:spPr>
        <a:xfrm flipV="1">
          <a:off x="16179800" y="14251093"/>
          <a:ext cx="8382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46584</xdr:rowOff>
    </xdr:from>
    <xdr:ext cx="762000" cy="259045"/>
    <xdr:sp macro="" textlink="">
      <xdr:nvSpPr>
        <xdr:cNvPr id="252" name="給与水準   （国との比較）平均値テキスト"/>
        <xdr:cNvSpPr txBox="1"/>
      </xdr:nvSpPr>
      <xdr:spPr>
        <a:xfrm>
          <a:off x="17106900" y="14276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3" name="フローチャート : 判断 252"/>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138854</xdr:rowOff>
    </xdr:from>
    <xdr:to>
      <xdr:col>23</xdr:col>
      <xdr:colOff>406400</xdr:colOff>
      <xdr:row>89</xdr:row>
      <xdr:rowOff>13546</xdr:rowOff>
    </xdr:to>
    <xdr:cxnSp macro="">
      <xdr:nvCxnSpPr>
        <xdr:cNvPr id="254" name="直線コネクタ 253"/>
        <xdr:cNvCxnSpPr/>
      </xdr:nvCxnSpPr>
      <xdr:spPr>
        <a:xfrm flipV="1">
          <a:off x="15290800" y="14540654"/>
          <a:ext cx="889000" cy="73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55" name="フローチャート : 判断 254"/>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14834</xdr:rowOff>
    </xdr:from>
    <xdr:ext cx="736600" cy="259045"/>
    <xdr:sp macro="" textlink="">
      <xdr:nvSpPr>
        <xdr:cNvPr id="256" name="テキスト ボックス 255"/>
        <xdr:cNvSpPr txBox="1"/>
      </xdr:nvSpPr>
      <xdr:spPr>
        <a:xfrm>
          <a:off x="15798800" y="14073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152823</xdr:rowOff>
    </xdr:from>
    <xdr:to>
      <xdr:col>22</xdr:col>
      <xdr:colOff>203200</xdr:colOff>
      <xdr:row>89</xdr:row>
      <xdr:rowOff>13546</xdr:rowOff>
    </xdr:to>
    <xdr:cxnSp macro="">
      <xdr:nvCxnSpPr>
        <xdr:cNvPr id="257" name="直線コネクタ 256"/>
        <xdr:cNvCxnSpPr/>
      </xdr:nvCxnSpPr>
      <xdr:spPr>
        <a:xfrm>
          <a:off x="14401800" y="152404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58" name="フローチャート : 判断 257"/>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59" name="テキスト ボックス 25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171027</xdr:rowOff>
    </xdr:from>
    <xdr:to>
      <xdr:col>21</xdr:col>
      <xdr:colOff>0</xdr:colOff>
      <xdr:row>88</xdr:row>
      <xdr:rowOff>152823</xdr:rowOff>
    </xdr:to>
    <xdr:cxnSp macro="">
      <xdr:nvCxnSpPr>
        <xdr:cNvPr id="260" name="直線コネクタ 259"/>
        <xdr:cNvCxnSpPr/>
      </xdr:nvCxnSpPr>
      <xdr:spPr>
        <a:xfrm>
          <a:off x="13512800" y="14572827"/>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1" name="フローチャート : 判断 260"/>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2" name="テキスト ボックス 261"/>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58420</xdr:rowOff>
    </xdr:from>
    <xdr:to>
      <xdr:col>19</xdr:col>
      <xdr:colOff>533400</xdr:colOff>
      <xdr:row>83</xdr:row>
      <xdr:rowOff>160020</xdr:rowOff>
    </xdr:to>
    <xdr:sp macro="" textlink="">
      <xdr:nvSpPr>
        <xdr:cNvPr id="263" name="フローチャート : 判断 262"/>
        <xdr:cNvSpPr/>
      </xdr:nvSpPr>
      <xdr:spPr>
        <a:xfrm>
          <a:off x="13462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170197</xdr:rowOff>
    </xdr:from>
    <xdr:ext cx="762000" cy="259045"/>
    <xdr:sp macro="" textlink="">
      <xdr:nvSpPr>
        <xdr:cNvPr id="264" name="テキスト ボックス 263"/>
        <xdr:cNvSpPr txBox="1"/>
      </xdr:nvSpPr>
      <xdr:spPr>
        <a:xfrm>
          <a:off x="13131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141393</xdr:rowOff>
    </xdr:from>
    <xdr:to>
      <xdr:col>24</xdr:col>
      <xdr:colOff>609600</xdr:colOff>
      <xdr:row>83</xdr:row>
      <xdr:rowOff>71543</xdr:rowOff>
    </xdr:to>
    <xdr:sp macro="" textlink="">
      <xdr:nvSpPr>
        <xdr:cNvPr id="270" name="円/楕円 269"/>
        <xdr:cNvSpPr/>
      </xdr:nvSpPr>
      <xdr:spPr>
        <a:xfrm>
          <a:off x="16967200" y="1420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157920</xdr:rowOff>
    </xdr:from>
    <xdr:ext cx="762000" cy="259045"/>
    <xdr:sp macro="" textlink="">
      <xdr:nvSpPr>
        <xdr:cNvPr id="271" name="給与水準   （国との比較）該当値テキスト"/>
        <xdr:cNvSpPr txBox="1"/>
      </xdr:nvSpPr>
      <xdr:spPr>
        <a:xfrm>
          <a:off x="17106900" y="14045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88054</xdr:rowOff>
    </xdr:from>
    <xdr:to>
      <xdr:col>23</xdr:col>
      <xdr:colOff>457200</xdr:colOff>
      <xdr:row>85</xdr:row>
      <xdr:rowOff>18204</xdr:rowOff>
    </xdr:to>
    <xdr:sp macro="" textlink="">
      <xdr:nvSpPr>
        <xdr:cNvPr id="272" name="円/楕円 271"/>
        <xdr:cNvSpPr/>
      </xdr:nvSpPr>
      <xdr:spPr>
        <a:xfrm>
          <a:off x="16129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2981</xdr:rowOff>
    </xdr:from>
    <xdr:ext cx="736600" cy="259045"/>
    <xdr:sp macro="" textlink="">
      <xdr:nvSpPr>
        <xdr:cNvPr id="273" name="テキスト ボックス 272"/>
        <xdr:cNvSpPr txBox="1"/>
      </xdr:nvSpPr>
      <xdr:spPr>
        <a:xfrm>
          <a:off x="15798800" y="14576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134196</xdr:rowOff>
    </xdr:from>
    <xdr:to>
      <xdr:col>22</xdr:col>
      <xdr:colOff>254000</xdr:colOff>
      <xdr:row>89</xdr:row>
      <xdr:rowOff>64346</xdr:rowOff>
    </xdr:to>
    <xdr:sp macro="" textlink="">
      <xdr:nvSpPr>
        <xdr:cNvPr id="274" name="円/楕円 273"/>
        <xdr:cNvSpPr/>
      </xdr:nvSpPr>
      <xdr:spPr>
        <a:xfrm>
          <a:off x="15240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75" name="テキスト ボックス 274"/>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102023</xdr:rowOff>
    </xdr:from>
    <xdr:to>
      <xdr:col>21</xdr:col>
      <xdr:colOff>50800</xdr:colOff>
      <xdr:row>89</xdr:row>
      <xdr:rowOff>32173</xdr:rowOff>
    </xdr:to>
    <xdr:sp macro="" textlink="">
      <xdr:nvSpPr>
        <xdr:cNvPr id="276" name="円/楕円 275"/>
        <xdr:cNvSpPr/>
      </xdr:nvSpPr>
      <xdr:spPr>
        <a:xfrm>
          <a:off x="14351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16950</xdr:rowOff>
    </xdr:from>
    <xdr:ext cx="762000" cy="259045"/>
    <xdr:sp macro="" textlink="">
      <xdr:nvSpPr>
        <xdr:cNvPr id="277" name="テキスト ボックス 276"/>
        <xdr:cNvSpPr txBox="1"/>
      </xdr:nvSpPr>
      <xdr:spPr>
        <a:xfrm>
          <a:off x="14020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78" name="円/楕円 277"/>
        <xdr:cNvSpPr/>
      </xdr:nvSpPr>
      <xdr:spPr>
        <a:xfrm>
          <a:off x="134620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79" name="テキスト ボックス 278"/>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・類似団体平均から</a:t>
          </a:r>
          <a:r>
            <a:rPr lang="en-US" altLang="ja-JP" sz="1300">
              <a:solidFill>
                <a:schemeClr val="dk1"/>
              </a:solidFill>
              <a:effectLst/>
              <a:latin typeface="+mn-lt"/>
              <a:ea typeface="+mn-ea"/>
              <a:cs typeface="+mn-cs"/>
            </a:rPr>
            <a:t>1.66</a:t>
          </a:r>
          <a:r>
            <a:rPr lang="ja-JP" altLang="ja-JP" sz="1300">
              <a:solidFill>
                <a:schemeClr val="dk1"/>
              </a:solidFill>
              <a:effectLst/>
              <a:latin typeface="+mn-lt"/>
              <a:ea typeface="+mn-ea"/>
              <a:cs typeface="+mn-cs"/>
            </a:rPr>
            <a:t>人少ない職員数となっている。現在の集中改革プラン（計画期間：平成</a:t>
          </a:r>
          <a:r>
            <a:rPr lang="en-US" altLang="ja-JP" sz="1300">
              <a:solidFill>
                <a:schemeClr val="dk1"/>
              </a:solidFill>
              <a:effectLst/>
              <a:latin typeface="+mn-lt"/>
              <a:ea typeface="+mn-ea"/>
              <a:cs typeface="+mn-cs"/>
            </a:rPr>
            <a:t>22</a:t>
          </a:r>
          <a:r>
            <a:rPr lang="ja-JP" altLang="ja-JP" sz="1300">
              <a:solidFill>
                <a:schemeClr val="dk1"/>
              </a:solidFill>
              <a:effectLst/>
              <a:latin typeface="+mn-lt"/>
              <a:ea typeface="+mn-ea"/>
              <a:cs typeface="+mn-cs"/>
            </a:rPr>
            <a:t>年度～</a:t>
          </a:r>
          <a:r>
            <a:rPr lang="en-US" altLang="ja-JP" sz="1300">
              <a:solidFill>
                <a:schemeClr val="dk1"/>
              </a:solidFill>
              <a:effectLst/>
              <a:latin typeface="+mn-lt"/>
              <a:ea typeface="+mn-ea"/>
              <a:cs typeface="+mn-cs"/>
            </a:rPr>
            <a:t>26</a:t>
          </a:r>
          <a:r>
            <a:rPr lang="ja-JP" altLang="ja-JP" sz="1300">
              <a:solidFill>
                <a:schemeClr val="dk1"/>
              </a:solidFill>
              <a:effectLst/>
              <a:latin typeface="+mn-lt"/>
              <a:ea typeface="+mn-ea"/>
              <a:cs typeface="+mn-cs"/>
            </a:rPr>
            <a:t>年度）では、採用者は退職者の</a:t>
          </a:r>
          <a:r>
            <a:rPr lang="en-US" altLang="ja-JP" sz="1300">
              <a:solidFill>
                <a:schemeClr val="dk1"/>
              </a:solidFill>
              <a:effectLst/>
              <a:latin typeface="+mn-lt"/>
              <a:ea typeface="+mn-ea"/>
              <a:cs typeface="+mn-cs"/>
            </a:rPr>
            <a:t>5</a:t>
          </a:r>
          <a:r>
            <a:rPr lang="ja-JP" altLang="ja-JP" sz="1300">
              <a:solidFill>
                <a:schemeClr val="dk1"/>
              </a:solidFill>
              <a:effectLst/>
              <a:latin typeface="+mn-lt"/>
              <a:ea typeface="+mn-ea"/>
              <a:cs typeface="+mn-cs"/>
            </a:rPr>
            <a:t>割以下とし、平成</a:t>
          </a:r>
          <a:r>
            <a:rPr lang="en-US" altLang="ja-JP" sz="1300">
              <a:solidFill>
                <a:schemeClr val="dk1"/>
              </a:solidFill>
              <a:effectLst/>
              <a:latin typeface="+mn-lt"/>
              <a:ea typeface="+mn-ea"/>
              <a:cs typeface="+mn-cs"/>
            </a:rPr>
            <a:t>22</a:t>
          </a:r>
          <a:r>
            <a:rPr lang="ja-JP" altLang="ja-JP" sz="1300">
              <a:solidFill>
                <a:schemeClr val="dk1"/>
              </a:solidFill>
              <a:effectLst/>
              <a:latin typeface="+mn-lt"/>
              <a:ea typeface="+mn-ea"/>
              <a:cs typeface="+mn-cs"/>
            </a:rPr>
            <a:t>年</a:t>
          </a:r>
          <a:r>
            <a:rPr lang="en-US" altLang="ja-JP" sz="1300">
              <a:solidFill>
                <a:schemeClr val="dk1"/>
              </a:solidFill>
              <a:effectLst/>
              <a:latin typeface="+mn-lt"/>
              <a:ea typeface="+mn-ea"/>
              <a:cs typeface="+mn-cs"/>
            </a:rPr>
            <a:t>4</a:t>
          </a:r>
          <a:r>
            <a:rPr lang="ja-JP" altLang="ja-JP" sz="1300">
              <a:solidFill>
                <a:schemeClr val="dk1"/>
              </a:solidFill>
              <a:effectLst/>
              <a:latin typeface="+mn-lt"/>
              <a:ea typeface="+mn-ea"/>
              <a:cs typeface="+mn-cs"/>
            </a:rPr>
            <a:t>月</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日現在職員数</a:t>
          </a:r>
          <a:r>
            <a:rPr lang="en-US" altLang="ja-JP" sz="1300">
              <a:solidFill>
                <a:schemeClr val="dk1"/>
              </a:solidFill>
              <a:effectLst/>
              <a:latin typeface="+mn-lt"/>
              <a:ea typeface="+mn-ea"/>
              <a:cs typeface="+mn-cs"/>
            </a:rPr>
            <a:t>398</a:t>
          </a:r>
          <a:r>
            <a:rPr lang="ja-JP" altLang="ja-JP" sz="1300">
              <a:solidFill>
                <a:schemeClr val="dk1"/>
              </a:solidFill>
              <a:effectLst/>
              <a:latin typeface="+mn-lt"/>
              <a:ea typeface="+mn-ea"/>
              <a:cs typeface="+mn-cs"/>
            </a:rPr>
            <a:t>人（病院を除く）を、平成</a:t>
          </a:r>
          <a:r>
            <a:rPr lang="en-US" altLang="ja-JP" sz="1300">
              <a:solidFill>
                <a:schemeClr val="dk1"/>
              </a:solidFill>
              <a:effectLst/>
              <a:latin typeface="+mn-lt"/>
              <a:ea typeface="+mn-ea"/>
              <a:cs typeface="+mn-cs"/>
            </a:rPr>
            <a:t>27</a:t>
          </a:r>
          <a:r>
            <a:rPr lang="ja-JP" altLang="ja-JP" sz="1300">
              <a:solidFill>
                <a:schemeClr val="dk1"/>
              </a:solidFill>
              <a:effectLst/>
              <a:latin typeface="+mn-lt"/>
              <a:ea typeface="+mn-ea"/>
              <a:cs typeface="+mn-cs"/>
            </a:rPr>
            <a:t>年</a:t>
          </a:r>
          <a:r>
            <a:rPr lang="en-US" altLang="ja-JP" sz="1300">
              <a:solidFill>
                <a:schemeClr val="dk1"/>
              </a:solidFill>
              <a:effectLst/>
              <a:latin typeface="+mn-lt"/>
              <a:ea typeface="+mn-ea"/>
              <a:cs typeface="+mn-cs"/>
            </a:rPr>
            <a:t>4</a:t>
          </a:r>
          <a:r>
            <a:rPr lang="ja-JP" altLang="ja-JP" sz="1300">
              <a:solidFill>
                <a:schemeClr val="dk1"/>
              </a:solidFill>
              <a:effectLst/>
              <a:latin typeface="+mn-lt"/>
              <a:ea typeface="+mn-ea"/>
              <a:cs typeface="+mn-cs"/>
            </a:rPr>
            <a:t>月</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日時点で</a:t>
          </a:r>
          <a:r>
            <a:rPr lang="en-US" altLang="ja-JP" sz="1300">
              <a:solidFill>
                <a:schemeClr val="dk1"/>
              </a:solidFill>
              <a:effectLst/>
              <a:latin typeface="+mn-lt"/>
              <a:ea typeface="+mn-ea"/>
              <a:cs typeface="+mn-cs"/>
            </a:rPr>
            <a:t>368</a:t>
          </a:r>
          <a:r>
            <a:rPr lang="ja-JP" altLang="ja-JP" sz="1300">
              <a:solidFill>
                <a:schemeClr val="dk1"/>
              </a:solidFill>
              <a:effectLst/>
              <a:latin typeface="+mn-lt"/>
              <a:ea typeface="+mn-ea"/>
              <a:cs typeface="+mn-cs"/>
            </a:rPr>
            <a:t>人（約▲</a:t>
          </a:r>
          <a:r>
            <a:rPr lang="en-US" altLang="ja-JP" sz="1300">
              <a:solidFill>
                <a:schemeClr val="dk1"/>
              </a:solidFill>
              <a:effectLst/>
              <a:latin typeface="+mn-lt"/>
              <a:ea typeface="+mn-ea"/>
              <a:cs typeface="+mn-cs"/>
            </a:rPr>
            <a:t>8</a:t>
          </a:r>
          <a:r>
            <a:rPr lang="ja-JP" altLang="ja-JP" sz="1300">
              <a:solidFill>
                <a:schemeClr val="dk1"/>
              </a:solidFill>
              <a:effectLst/>
              <a:latin typeface="+mn-lt"/>
              <a:ea typeface="+mn-ea"/>
              <a:cs typeface="+mn-cs"/>
            </a:rPr>
            <a:t>％）とする予定であるが、平成</a:t>
          </a:r>
          <a:r>
            <a:rPr lang="en-US" altLang="ja-JP" sz="1300">
              <a:solidFill>
                <a:schemeClr val="dk1"/>
              </a:solidFill>
              <a:effectLst/>
              <a:latin typeface="+mn-lt"/>
              <a:ea typeface="+mn-ea"/>
              <a:cs typeface="+mn-cs"/>
            </a:rPr>
            <a:t>27</a:t>
          </a:r>
          <a:r>
            <a:rPr lang="ja-JP" altLang="ja-JP" sz="1300">
              <a:solidFill>
                <a:schemeClr val="dk1"/>
              </a:solidFill>
              <a:effectLst/>
              <a:latin typeface="+mn-lt"/>
              <a:ea typeface="+mn-ea"/>
              <a:cs typeface="+mn-cs"/>
            </a:rPr>
            <a:t>年</a:t>
          </a:r>
          <a:r>
            <a:rPr lang="en-US" altLang="ja-JP" sz="1300">
              <a:solidFill>
                <a:schemeClr val="dk1"/>
              </a:solidFill>
              <a:effectLst/>
              <a:latin typeface="+mn-lt"/>
              <a:ea typeface="+mn-ea"/>
              <a:cs typeface="+mn-cs"/>
            </a:rPr>
            <a:t>4</a:t>
          </a:r>
          <a:r>
            <a:rPr lang="ja-JP" altLang="ja-JP" sz="1300">
              <a:solidFill>
                <a:schemeClr val="dk1"/>
              </a:solidFill>
              <a:effectLst/>
              <a:latin typeface="+mn-lt"/>
              <a:ea typeface="+mn-ea"/>
              <a:cs typeface="+mn-cs"/>
            </a:rPr>
            <a:t>月</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日での職員数は</a:t>
          </a:r>
          <a:r>
            <a:rPr lang="en-US" altLang="ja-JP" sz="1300">
              <a:solidFill>
                <a:schemeClr val="dk1"/>
              </a:solidFill>
              <a:effectLst/>
              <a:latin typeface="+mn-lt"/>
              <a:ea typeface="+mn-ea"/>
              <a:cs typeface="+mn-cs"/>
            </a:rPr>
            <a:t>312</a:t>
          </a:r>
          <a:r>
            <a:rPr lang="ja-JP" altLang="ja-JP" sz="1300">
              <a:solidFill>
                <a:schemeClr val="dk1"/>
              </a:solidFill>
              <a:effectLst/>
              <a:latin typeface="+mn-lt"/>
              <a:ea typeface="+mn-ea"/>
              <a:cs typeface="+mn-cs"/>
            </a:rPr>
            <a:t>人となっており、計画値を大きく達成している。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6" name="直線コネクタ 295"/>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7" name="テキスト ボックス 296"/>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298" name="直線コネクタ 297"/>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299" name="テキスト ボックス 298"/>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0" name="直線コネクタ 299"/>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1" name="テキスト ボックス 300"/>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4" name="直線コネクタ 303"/>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5" name="テキスト ボックス 304"/>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08" name="直線コネクタ 307"/>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09" name="テキスト ボックス 308"/>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3" name="直線コネクタ 312"/>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4"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5" name="直線コネクタ 314"/>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6"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7" name="直線コネクタ 316"/>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126444</xdr:rowOff>
    </xdr:from>
    <xdr:to>
      <xdr:col>24</xdr:col>
      <xdr:colOff>558800</xdr:colOff>
      <xdr:row>60</xdr:row>
      <xdr:rowOff>137001</xdr:rowOff>
    </xdr:to>
    <xdr:cxnSp macro="">
      <xdr:nvCxnSpPr>
        <xdr:cNvPr id="318" name="直線コネクタ 317"/>
        <xdr:cNvCxnSpPr/>
      </xdr:nvCxnSpPr>
      <xdr:spPr>
        <a:xfrm flipV="1">
          <a:off x="16179800" y="10413444"/>
          <a:ext cx="8382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126620</xdr:rowOff>
    </xdr:from>
    <xdr:ext cx="762000" cy="259045"/>
    <xdr:sp macro="" textlink="">
      <xdr:nvSpPr>
        <xdr:cNvPr id="319" name="定員管理の状況平均値テキスト"/>
        <xdr:cNvSpPr txBox="1"/>
      </xdr:nvSpPr>
      <xdr:spPr>
        <a:xfrm>
          <a:off x="17106900" y="10585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0" name="フローチャート : 判断 319"/>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137001</xdr:rowOff>
    </xdr:from>
    <xdr:to>
      <xdr:col>23</xdr:col>
      <xdr:colOff>406400</xdr:colOff>
      <xdr:row>61</xdr:row>
      <xdr:rowOff>13812</xdr:rowOff>
    </xdr:to>
    <xdr:cxnSp macro="">
      <xdr:nvCxnSpPr>
        <xdr:cNvPr id="321" name="直線コネクタ 320"/>
        <xdr:cNvCxnSpPr/>
      </xdr:nvCxnSpPr>
      <xdr:spPr>
        <a:xfrm flipV="1">
          <a:off x="15290800" y="10424001"/>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2" name="フローチャート : 判断 321"/>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58914</xdr:rowOff>
    </xdr:from>
    <xdr:ext cx="736600" cy="259045"/>
    <xdr:sp macro="" textlink="">
      <xdr:nvSpPr>
        <xdr:cNvPr id="323" name="テキスト ボックス 322"/>
        <xdr:cNvSpPr txBox="1"/>
      </xdr:nvSpPr>
      <xdr:spPr>
        <a:xfrm>
          <a:off x="15798800" y="10688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13812</xdr:rowOff>
    </xdr:from>
    <xdr:to>
      <xdr:col>22</xdr:col>
      <xdr:colOff>203200</xdr:colOff>
      <xdr:row>61</xdr:row>
      <xdr:rowOff>21352</xdr:rowOff>
    </xdr:to>
    <xdr:cxnSp macro="">
      <xdr:nvCxnSpPr>
        <xdr:cNvPr id="324" name="直線コネクタ 323"/>
        <xdr:cNvCxnSpPr/>
      </xdr:nvCxnSpPr>
      <xdr:spPr>
        <a:xfrm flipV="1">
          <a:off x="14401800" y="10472262"/>
          <a:ext cx="889000" cy="7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5" name="フローチャート : 判断 324"/>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69470</xdr:rowOff>
    </xdr:from>
    <xdr:ext cx="762000" cy="259045"/>
    <xdr:sp macro="" textlink="">
      <xdr:nvSpPr>
        <xdr:cNvPr id="326" name="テキスト ボックス 325"/>
        <xdr:cNvSpPr txBox="1"/>
      </xdr:nvSpPr>
      <xdr:spPr>
        <a:xfrm>
          <a:off x="14909800" y="10699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21352</xdr:rowOff>
    </xdr:from>
    <xdr:to>
      <xdr:col>21</xdr:col>
      <xdr:colOff>0</xdr:colOff>
      <xdr:row>61</xdr:row>
      <xdr:rowOff>30400</xdr:rowOff>
    </xdr:to>
    <xdr:cxnSp macro="">
      <xdr:nvCxnSpPr>
        <xdr:cNvPr id="327" name="直線コネクタ 326"/>
        <xdr:cNvCxnSpPr/>
      </xdr:nvCxnSpPr>
      <xdr:spPr>
        <a:xfrm flipV="1">
          <a:off x="13512800" y="10479802"/>
          <a:ext cx="889000" cy="9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28" name="フローチャート : 判断 327"/>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90584</xdr:rowOff>
    </xdr:from>
    <xdr:ext cx="762000" cy="259045"/>
    <xdr:sp macro="" textlink="">
      <xdr:nvSpPr>
        <xdr:cNvPr id="329" name="テキスト ボックス 328"/>
        <xdr:cNvSpPr txBox="1"/>
      </xdr:nvSpPr>
      <xdr:spPr>
        <a:xfrm>
          <a:off x="14020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142002</xdr:rowOff>
    </xdr:from>
    <xdr:to>
      <xdr:col>19</xdr:col>
      <xdr:colOff>533400</xdr:colOff>
      <xdr:row>61</xdr:row>
      <xdr:rowOff>72152</xdr:rowOff>
    </xdr:to>
    <xdr:sp macro="" textlink="">
      <xdr:nvSpPr>
        <xdr:cNvPr id="330" name="フローチャート : 判断 329"/>
        <xdr:cNvSpPr/>
      </xdr:nvSpPr>
      <xdr:spPr>
        <a:xfrm>
          <a:off x="13462000" y="10429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82329</xdr:rowOff>
    </xdr:from>
    <xdr:ext cx="762000" cy="259045"/>
    <xdr:sp macro="" textlink="">
      <xdr:nvSpPr>
        <xdr:cNvPr id="331" name="テキスト ボックス 330"/>
        <xdr:cNvSpPr txBox="1"/>
      </xdr:nvSpPr>
      <xdr:spPr>
        <a:xfrm>
          <a:off x="13131800" y="10197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75644</xdr:rowOff>
    </xdr:from>
    <xdr:to>
      <xdr:col>24</xdr:col>
      <xdr:colOff>609600</xdr:colOff>
      <xdr:row>61</xdr:row>
      <xdr:rowOff>5794</xdr:rowOff>
    </xdr:to>
    <xdr:sp macro="" textlink="">
      <xdr:nvSpPr>
        <xdr:cNvPr id="337" name="円/楕円 336"/>
        <xdr:cNvSpPr/>
      </xdr:nvSpPr>
      <xdr:spPr>
        <a:xfrm>
          <a:off x="16967200" y="1036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92171</xdr:rowOff>
    </xdr:from>
    <xdr:ext cx="762000" cy="259045"/>
    <xdr:sp macro="" textlink="">
      <xdr:nvSpPr>
        <xdr:cNvPr id="338" name="定員管理の状況該当値テキスト"/>
        <xdr:cNvSpPr txBox="1"/>
      </xdr:nvSpPr>
      <xdr:spPr>
        <a:xfrm>
          <a:off x="17106900" y="10207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86201</xdr:rowOff>
    </xdr:from>
    <xdr:to>
      <xdr:col>23</xdr:col>
      <xdr:colOff>457200</xdr:colOff>
      <xdr:row>61</xdr:row>
      <xdr:rowOff>16351</xdr:rowOff>
    </xdr:to>
    <xdr:sp macro="" textlink="">
      <xdr:nvSpPr>
        <xdr:cNvPr id="339" name="円/楕円 338"/>
        <xdr:cNvSpPr/>
      </xdr:nvSpPr>
      <xdr:spPr>
        <a:xfrm>
          <a:off x="16129000" y="1037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26528</xdr:rowOff>
    </xdr:from>
    <xdr:ext cx="736600" cy="259045"/>
    <xdr:sp macro="" textlink="">
      <xdr:nvSpPr>
        <xdr:cNvPr id="340" name="テキスト ボックス 339"/>
        <xdr:cNvSpPr txBox="1"/>
      </xdr:nvSpPr>
      <xdr:spPr>
        <a:xfrm>
          <a:off x="15798800" y="101420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134462</xdr:rowOff>
    </xdr:from>
    <xdr:to>
      <xdr:col>22</xdr:col>
      <xdr:colOff>254000</xdr:colOff>
      <xdr:row>61</xdr:row>
      <xdr:rowOff>64612</xdr:rowOff>
    </xdr:to>
    <xdr:sp macro="" textlink="">
      <xdr:nvSpPr>
        <xdr:cNvPr id="341" name="円/楕円 340"/>
        <xdr:cNvSpPr/>
      </xdr:nvSpPr>
      <xdr:spPr>
        <a:xfrm>
          <a:off x="15240000" y="104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74789</xdr:rowOff>
    </xdr:from>
    <xdr:ext cx="762000" cy="259045"/>
    <xdr:sp macro="" textlink="">
      <xdr:nvSpPr>
        <xdr:cNvPr id="342" name="テキスト ボックス 341"/>
        <xdr:cNvSpPr txBox="1"/>
      </xdr:nvSpPr>
      <xdr:spPr>
        <a:xfrm>
          <a:off x="14909800" y="1019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142002</xdr:rowOff>
    </xdr:from>
    <xdr:to>
      <xdr:col>21</xdr:col>
      <xdr:colOff>50800</xdr:colOff>
      <xdr:row>61</xdr:row>
      <xdr:rowOff>72152</xdr:rowOff>
    </xdr:to>
    <xdr:sp macro="" textlink="">
      <xdr:nvSpPr>
        <xdr:cNvPr id="343" name="円/楕円 342"/>
        <xdr:cNvSpPr/>
      </xdr:nvSpPr>
      <xdr:spPr>
        <a:xfrm>
          <a:off x="14351000" y="1042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82329</xdr:rowOff>
    </xdr:from>
    <xdr:ext cx="762000" cy="259045"/>
    <xdr:sp macro="" textlink="">
      <xdr:nvSpPr>
        <xdr:cNvPr id="344" name="テキスト ボックス 343"/>
        <xdr:cNvSpPr txBox="1"/>
      </xdr:nvSpPr>
      <xdr:spPr>
        <a:xfrm>
          <a:off x="14020800" y="10197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151050</xdr:rowOff>
    </xdr:from>
    <xdr:to>
      <xdr:col>19</xdr:col>
      <xdr:colOff>533400</xdr:colOff>
      <xdr:row>61</xdr:row>
      <xdr:rowOff>81200</xdr:rowOff>
    </xdr:to>
    <xdr:sp macro="" textlink="">
      <xdr:nvSpPr>
        <xdr:cNvPr id="345" name="円/楕円 344"/>
        <xdr:cNvSpPr/>
      </xdr:nvSpPr>
      <xdr:spPr>
        <a:xfrm>
          <a:off x="13462000" y="1043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65977</xdr:rowOff>
    </xdr:from>
    <xdr:ext cx="762000" cy="259045"/>
    <xdr:sp macro="" textlink="">
      <xdr:nvSpPr>
        <xdr:cNvPr id="346" name="テキスト ボックス 345"/>
        <xdr:cNvSpPr txBox="1"/>
      </xdr:nvSpPr>
      <xdr:spPr>
        <a:xfrm>
          <a:off x="13131800" y="1052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合併特例債を財源とした大型事業の実施により、地方債元利償還金が上昇し、前年度に続き類似団体を上回っている。今後は、過疎対策事業債等の算入公債費の有利な起債を財源とした事業の実施、公的資金の活用による金利負担の軽減、地方債の繰上償還などを活用して、比率の上昇を抑制す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5" name="直線コネクタ 374"/>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78"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79" name="直線コネクタ 378"/>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116417</xdr:rowOff>
    </xdr:from>
    <xdr:to>
      <xdr:col>24</xdr:col>
      <xdr:colOff>558800</xdr:colOff>
      <xdr:row>42</xdr:row>
      <xdr:rowOff>33444</xdr:rowOff>
    </xdr:to>
    <xdr:cxnSp macro="">
      <xdr:nvCxnSpPr>
        <xdr:cNvPr id="380" name="直線コネクタ 379"/>
        <xdr:cNvCxnSpPr/>
      </xdr:nvCxnSpPr>
      <xdr:spPr>
        <a:xfrm flipV="1">
          <a:off x="16179800" y="714586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1"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2" name="フローチャート : 判断 381"/>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33444</xdr:rowOff>
    </xdr:from>
    <xdr:to>
      <xdr:col>23</xdr:col>
      <xdr:colOff>406400</xdr:colOff>
      <xdr:row>42</xdr:row>
      <xdr:rowOff>49530</xdr:rowOff>
    </xdr:to>
    <xdr:cxnSp macro="">
      <xdr:nvCxnSpPr>
        <xdr:cNvPr id="383" name="直線コネクタ 382"/>
        <xdr:cNvCxnSpPr/>
      </xdr:nvCxnSpPr>
      <xdr:spPr>
        <a:xfrm flipV="1">
          <a:off x="15290800" y="723434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4" name="フローチャート : 判断 383"/>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5" name="テキスト ボックス 384"/>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49530</xdr:rowOff>
    </xdr:from>
    <xdr:to>
      <xdr:col>22</xdr:col>
      <xdr:colOff>203200</xdr:colOff>
      <xdr:row>42</xdr:row>
      <xdr:rowOff>73660</xdr:rowOff>
    </xdr:to>
    <xdr:cxnSp macro="">
      <xdr:nvCxnSpPr>
        <xdr:cNvPr id="386" name="直線コネクタ 385"/>
        <xdr:cNvCxnSpPr/>
      </xdr:nvCxnSpPr>
      <xdr:spPr>
        <a:xfrm flipV="1">
          <a:off x="14401800" y="72504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7" name="フローチャート : 判断 386"/>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88" name="テキスト ボックス 387"/>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73660</xdr:rowOff>
    </xdr:from>
    <xdr:to>
      <xdr:col>21</xdr:col>
      <xdr:colOff>0</xdr:colOff>
      <xdr:row>42</xdr:row>
      <xdr:rowOff>73660</xdr:rowOff>
    </xdr:to>
    <xdr:cxnSp macro="">
      <xdr:nvCxnSpPr>
        <xdr:cNvPr id="389" name="直線コネクタ 388"/>
        <xdr:cNvCxnSpPr/>
      </xdr:nvCxnSpPr>
      <xdr:spPr>
        <a:xfrm>
          <a:off x="13512800" y="7274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0" name="フローチャート : 判断 389"/>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1" name="テキスト ボックス 390"/>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138006</xdr:rowOff>
    </xdr:from>
    <xdr:to>
      <xdr:col>19</xdr:col>
      <xdr:colOff>533400</xdr:colOff>
      <xdr:row>42</xdr:row>
      <xdr:rowOff>68156</xdr:rowOff>
    </xdr:to>
    <xdr:sp macro="" textlink="">
      <xdr:nvSpPr>
        <xdr:cNvPr id="392" name="フローチャート : 判断 391"/>
        <xdr:cNvSpPr/>
      </xdr:nvSpPr>
      <xdr:spPr>
        <a:xfrm>
          <a:off x="13462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78333</xdr:rowOff>
    </xdr:from>
    <xdr:ext cx="762000" cy="259045"/>
    <xdr:sp macro="" textlink="">
      <xdr:nvSpPr>
        <xdr:cNvPr id="393" name="テキスト ボックス 392"/>
        <xdr:cNvSpPr txBox="1"/>
      </xdr:nvSpPr>
      <xdr:spPr>
        <a:xfrm>
          <a:off x="13131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65617</xdr:rowOff>
    </xdr:from>
    <xdr:to>
      <xdr:col>24</xdr:col>
      <xdr:colOff>609600</xdr:colOff>
      <xdr:row>41</xdr:row>
      <xdr:rowOff>167217</xdr:rowOff>
    </xdr:to>
    <xdr:sp macro="" textlink="">
      <xdr:nvSpPr>
        <xdr:cNvPr id="399" name="円/楕円 398"/>
        <xdr:cNvSpPr/>
      </xdr:nvSpPr>
      <xdr:spPr>
        <a:xfrm>
          <a:off x="16967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37694</xdr:rowOff>
    </xdr:from>
    <xdr:ext cx="762000" cy="259045"/>
    <xdr:sp macro="" textlink="">
      <xdr:nvSpPr>
        <xdr:cNvPr id="400" name="公債費負担の状況該当値テキスト"/>
        <xdr:cNvSpPr txBox="1"/>
      </xdr:nvSpPr>
      <xdr:spPr>
        <a:xfrm>
          <a:off x="17106900" y="7067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154094</xdr:rowOff>
    </xdr:from>
    <xdr:to>
      <xdr:col>23</xdr:col>
      <xdr:colOff>457200</xdr:colOff>
      <xdr:row>42</xdr:row>
      <xdr:rowOff>84244</xdr:rowOff>
    </xdr:to>
    <xdr:sp macro="" textlink="">
      <xdr:nvSpPr>
        <xdr:cNvPr id="401" name="円/楕円 400"/>
        <xdr:cNvSpPr/>
      </xdr:nvSpPr>
      <xdr:spPr>
        <a:xfrm>
          <a:off x="16129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69021</xdr:rowOff>
    </xdr:from>
    <xdr:ext cx="736600" cy="259045"/>
    <xdr:sp macro="" textlink="">
      <xdr:nvSpPr>
        <xdr:cNvPr id="402" name="テキスト ボックス 401"/>
        <xdr:cNvSpPr txBox="1"/>
      </xdr:nvSpPr>
      <xdr:spPr>
        <a:xfrm>
          <a:off x="15798800" y="7269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170180</xdr:rowOff>
    </xdr:from>
    <xdr:to>
      <xdr:col>22</xdr:col>
      <xdr:colOff>254000</xdr:colOff>
      <xdr:row>42</xdr:row>
      <xdr:rowOff>100330</xdr:rowOff>
    </xdr:to>
    <xdr:sp macro="" textlink="">
      <xdr:nvSpPr>
        <xdr:cNvPr id="403" name="円/楕円 402"/>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85107</xdr:rowOff>
    </xdr:from>
    <xdr:ext cx="762000" cy="259045"/>
    <xdr:sp macro="" textlink="">
      <xdr:nvSpPr>
        <xdr:cNvPr id="404" name="テキスト ボックス 403"/>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22860</xdr:rowOff>
    </xdr:from>
    <xdr:to>
      <xdr:col>21</xdr:col>
      <xdr:colOff>50800</xdr:colOff>
      <xdr:row>42</xdr:row>
      <xdr:rowOff>124460</xdr:rowOff>
    </xdr:to>
    <xdr:sp macro="" textlink="">
      <xdr:nvSpPr>
        <xdr:cNvPr id="405" name="円/楕円 404"/>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109237</xdr:rowOff>
    </xdr:from>
    <xdr:ext cx="762000" cy="259045"/>
    <xdr:sp macro="" textlink="">
      <xdr:nvSpPr>
        <xdr:cNvPr id="406" name="テキスト ボックス 405"/>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407" name="円/楕円 406"/>
        <xdr:cNvSpPr/>
      </xdr:nvSpPr>
      <xdr:spPr>
        <a:xfrm>
          <a:off x="13462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408" name="テキスト ボックス 407"/>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負債である地方債の現在高が</a:t>
          </a:r>
          <a:r>
            <a:rPr lang="en-US" altLang="ja-JP" sz="1300">
              <a:solidFill>
                <a:schemeClr val="dk1"/>
              </a:solidFill>
              <a:effectLst/>
              <a:latin typeface="+mn-lt"/>
              <a:ea typeface="+mn-ea"/>
              <a:cs typeface="+mn-cs"/>
            </a:rPr>
            <a:t>490,850</a:t>
          </a:r>
          <a:r>
            <a:rPr lang="ja-JP" altLang="en-US" sz="1300">
              <a:solidFill>
                <a:schemeClr val="dk1"/>
              </a:solidFill>
              <a:effectLst/>
              <a:latin typeface="+mn-lt"/>
              <a:ea typeface="+mn-ea"/>
              <a:cs typeface="+mn-cs"/>
            </a:rPr>
            <a:t>千円減少するとともに、退職手当見込額が</a:t>
          </a:r>
          <a:r>
            <a:rPr lang="en-US" altLang="ja-JP" sz="1300">
              <a:solidFill>
                <a:schemeClr val="dk1"/>
              </a:solidFill>
              <a:effectLst/>
              <a:latin typeface="+mn-lt"/>
              <a:ea typeface="+mn-ea"/>
              <a:cs typeface="+mn-cs"/>
            </a:rPr>
            <a:t>361,366</a:t>
          </a:r>
          <a:r>
            <a:rPr lang="ja-JP" altLang="en-US" sz="1300">
              <a:solidFill>
                <a:schemeClr val="dk1"/>
              </a:solidFill>
              <a:effectLst/>
              <a:latin typeface="+mn-lt"/>
              <a:ea typeface="+mn-ea"/>
              <a:cs typeface="+mn-cs"/>
            </a:rPr>
            <a:t>千円減少したこと、また、負債から差し引くことができる基金残高が</a:t>
          </a:r>
          <a:r>
            <a:rPr lang="en-US" altLang="ja-JP" sz="1300">
              <a:solidFill>
                <a:schemeClr val="dk1"/>
              </a:solidFill>
              <a:effectLst/>
              <a:latin typeface="+mn-lt"/>
              <a:ea typeface="+mn-ea"/>
              <a:cs typeface="+mn-cs"/>
            </a:rPr>
            <a:t>500,115</a:t>
          </a:r>
          <a:r>
            <a:rPr lang="ja-JP" altLang="en-US" sz="1300">
              <a:solidFill>
                <a:schemeClr val="dk1"/>
              </a:solidFill>
              <a:effectLst/>
              <a:latin typeface="+mn-lt"/>
              <a:ea typeface="+mn-ea"/>
              <a:cs typeface="+mn-cs"/>
            </a:rPr>
            <a:t>千円増加したこともあり、結果として昨年度から</a:t>
          </a:r>
          <a:r>
            <a:rPr lang="en-US" altLang="ja-JP" sz="1300">
              <a:solidFill>
                <a:schemeClr val="dk1"/>
              </a:solidFill>
              <a:effectLst/>
              <a:latin typeface="+mn-lt"/>
              <a:ea typeface="+mn-ea"/>
              <a:cs typeface="+mn-cs"/>
            </a:rPr>
            <a:t>4.5</a:t>
          </a:r>
          <a:r>
            <a:rPr lang="ja-JP" altLang="en-US" sz="1300">
              <a:solidFill>
                <a:schemeClr val="dk1"/>
              </a:solidFill>
              <a:effectLst/>
              <a:latin typeface="+mn-lt"/>
              <a:ea typeface="+mn-ea"/>
              <a:cs typeface="+mn-cs"/>
            </a:rPr>
            <a:t>ポイント減少した。しかしながら、</a:t>
          </a:r>
          <a:r>
            <a:rPr lang="ja-JP" altLang="ja-JP" sz="1300">
              <a:solidFill>
                <a:schemeClr val="dk1"/>
              </a:solidFill>
              <a:effectLst/>
              <a:latin typeface="+mn-lt"/>
              <a:ea typeface="+mn-ea"/>
              <a:cs typeface="+mn-cs"/>
            </a:rPr>
            <a:t>依然として類似団体を大きく上回っている。今後、大型事業の実施による地方債現在高の増加が見込まれており、後世への負担を軽減できるよう、算入公債費の有利な起債を財源とした事業の実施などにより財政の健全化を図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7" name="直線コネクタ 436"/>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38"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39" name="直線コネクタ 438"/>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3514</xdr:rowOff>
    </xdr:from>
    <xdr:to>
      <xdr:col>24</xdr:col>
      <xdr:colOff>558800</xdr:colOff>
      <xdr:row>19</xdr:row>
      <xdr:rowOff>39709</xdr:rowOff>
    </xdr:to>
    <xdr:cxnSp macro="">
      <xdr:nvCxnSpPr>
        <xdr:cNvPr id="442" name="直線コネクタ 441"/>
        <xdr:cNvCxnSpPr/>
      </xdr:nvCxnSpPr>
      <xdr:spPr>
        <a:xfrm flipV="1">
          <a:off x="16179800" y="3261064"/>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3"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4" name="フローチャート : 判断 443"/>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39709</xdr:rowOff>
    </xdr:from>
    <xdr:to>
      <xdr:col>23</xdr:col>
      <xdr:colOff>406400</xdr:colOff>
      <xdr:row>19</xdr:row>
      <xdr:rowOff>133815</xdr:rowOff>
    </xdr:to>
    <xdr:cxnSp macro="">
      <xdr:nvCxnSpPr>
        <xdr:cNvPr id="445" name="直線コネクタ 444"/>
        <xdr:cNvCxnSpPr/>
      </xdr:nvCxnSpPr>
      <xdr:spPr>
        <a:xfrm flipV="1">
          <a:off x="15290800" y="3297259"/>
          <a:ext cx="889000" cy="94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6" name="フローチャート : 判断 445"/>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7" name="テキスト ボックス 446"/>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133815</xdr:rowOff>
    </xdr:from>
    <xdr:to>
      <xdr:col>22</xdr:col>
      <xdr:colOff>203200</xdr:colOff>
      <xdr:row>20</xdr:row>
      <xdr:rowOff>125645</xdr:rowOff>
    </xdr:to>
    <xdr:cxnSp macro="">
      <xdr:nvCxnSpPr>
        <xdr:cNvPr id="448" name="直線コネクタ 447"/>
        <xdr:cNvCxnSpPr/>
      </xdr:nvCxnSpPr>
      <xdr:spPr>
        <a:xfrm flipV="1">
          <a:off x="14401800" y="3391365"/>
          <a:ext cx="889000" cy="163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49" name="フローチャート : 判断 448"/>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0" name="テキスト ボックス 449"/>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125645</xdr:rowOff>
    </xdr:from>
    <xdr:to>
      <xdr:col>21</xdr:col>
      <xdr:colOff>0</xdr:colOff>
      <xdr:row>21</xdr:row>
      <xdr:rowOff>81280</xdr:rowOff>
    </xdr:to>
    <xdr:cxnSp macro="">
      <xdr:nvCxnSpPr>
        <xdr:cNvPr id="451" name="直線コネクタ 450"/>
        <xdr:cNvCxnSpPr/>
      </xdr:nvCxnSpPr>
      <xdr:spPr>
        <a:xfrm flipV="1">
          <a:off x="13512800" y="3554645"/>
          <a:ext cx="889000" cy="12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2" name="フローチャート : 判断 451"/>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3" name="テキスト ボックス 452"/>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166116</xdr:rowOff>
    </xdr:from>
    <xdr:to>
      <xdr:col>19</xdr:col>
      <xdr:colOff>533400</xdr:colOff>
      <xdr:row>18</xdr:row>
      <xdr:rowOff>96266</xdr:rowOff>
    </xdr:to>
    <xdr:sp macro="" textlink="">
      <xdr:nvSpPr>
        <xdr:cNvPr id="454" name="フローチャート : 判断 453"/>
        <xdr:cNvSpPr/>
      </xdr:nvSpPr>
      <xdr:spPr>
        <a:xfrm>
          <a:off x="13462000" y="308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106443</xdr:rowOff>
    </xdr:from>
    <xdr:ext cx="762000" cy="259045"/>
    <xdr:sp macro="" textlink="">
      <xdr:nvSpPr>
        <xdr:cNvPr id="455" name="テキスト ボックス 454"/>
        <xdr:cNvSpPr txBox="1"/>
      </xdr:nvSpPr>
      <xdr:spPr>
        <a:xfrm>
          <a:off x="13131800" y="284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124164</xdr:rowOff>
    </xdr:from>
    <xdr:to>
      <xdr:col>24</xdr:col>
      <xdr:colOff>609600</xdr:colOff>
      <xdr:row>19</xdr:row>
      <xdr:rowOff>54314</xdr:rowOff>
    </xdr:to>
    <xdr:sp macro="" textlink="">
      <xdr:nvSpPr>
        <xdr:cNvPr id="461" name="円/楕円 460"/>
        <xdr:cNvSpPr/>
      </xdr:nvSpPr>
      <xdr:spPr>
        <a:xfrm>
          <a:off x="16967200" y="3210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96241</xdr:rowOff>
    </xdr:from>
    <xdr:ext cx="762000" cy="259045"/>
    <xdr:sp macro="" textlink="">
      <xdr:nvSpPr>
        <xdr:cNvPr id="462" name="将来負担の状況該当値テキスト"/>
        <xdr:cNvSpPr txBox="1"/>
      </xdr:nvSpPr>
      <xdr:spPr>
        <a:xfrm>
          <a:off x="17106900" y="318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160359</xdr:rowOff>
    </xdr:from>
    <xdr:to>
      <xdr:col>23</xdr:col>
      <xdr:colOff>457200</xdr:colOff>
      <xdr:row>19</xdr:row>
      <xdr:rowOff>90508</xdr:rowOff>
    </xdr:to>
    <xdr:sp macro="" textlink="">
      <xdr:nvSpPr>
        <xdr:cNvPr id="463" name="円/楕円 462"/>
        <xdr:cNvSpPr/>
      </xdr:nvSpPr>
      <xdr:spPr>
        <a:xfrm>
          <a:off x="16129000" y="324645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75286</xdr:rowOff>
    </xdr:from>
    <xdr:ext cx="736600" cy="259045"/>
    <xdr:sp macro="" textlink="">
      <xdr:nvSpPr>
        <xdr:cNvPr id="464" name="テキスト ボックス 463"/>
        <xdr:cNvSpPr txBox="1"/>
      </xdr:nvSpPr>
      <xdr:spPr>
        <a:xfrm>
          <a:off x="15798800" y="3332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83015</xdr:rowOff>
    </xdr:from>
    <xdr:to>
      <xdr:col>22</xdr:col>
      <xdr:colOff>254000</xdr:colOff>
      <xdr:row>20</xdr:row>
      <xdr:rowOff>13165</xdr:rowOff>
    </xdr:to>
    <xdr:sp macro="" textlink="">
      <xdr:nvSpPr>
        <xdr:cNvPr id="465" name="円/楕円 464"/>
        <xdr:cNvSpPr/>
      </xdr:nvSpPr>
      <xdr:spPr>
        <a:xfrm>
          <a:off x="15240000" y="334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169392</xdr:rowOff>
    </xdr:from>
    <xdr:ext cx="762000" cy="259045"/>
    <xdr:sp macro="" textlink="">
      <xdr:nvSpPr>
        <xdr:cNvPr id="466" name="テキスト ボックス 465"/>
        <xdr:cNvSpPr txBox="1"/>
      </xdr:nvSpPr>
      <xdr:spPr>
        <a:xfrm>
          <a:off x="14909800" y="3426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74845</xdr:rowOff>
    </xdr:from>
    <xdr:to>
      <xdr:col>21</xdr:col>
      <xdr:colOff>50800</xdr:colOff>
      <xdr:row>21</xdr:row>
      <xdr:rowOff>4995</xdr:rowOff>
    </xdr:to>
    <xdr:sp macro="" textlink="">
      <xdr:nvSpPr>
        <xdr:cNvPr id="467" name="円/楕円 466"/>
        <xdr:cNvSpPr/>
      </xdr:nvSpPr>
      <xdr:spPr>
        <a:xfrm>
          <a:off x="14351000" y="350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161222</xdr:rowOff>
    </xdr:from>
    <xdr:ext cx="762000" cy="259045"/>
    <xdr:sp macro="" textlink="">
      <xdr:nvSpPr>
        <xdr:cNvPr id="468" name="テキスト ボックス 467"/>
        <xdr:cNvSpPr txBox="1"/>
      </xdr:nvSpPr>
      <xdr:spPr>
        <a:xfrm>
          <a:off x="14020800" y="359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30480</xdr:rowOff>
    </xdr:from>
    <xdr:to>
      <xdr:col>19</xdr:col>
      <xdr:colOff>533400</xdr:colOff>
      <xdr:row>21</xdr:row>
      <xdr:rowOff>132080</xdr:rowOff>
    </xdr:to>
    <xdr:sp macro="" textlink="">
      <xdr:nvSpPr>
        <xdr:cNvPr id="469" name="円/楕円 468"/>
        <xdr:cNvSpPr/>
      </xdr:nvSpPr>
      <xdr:spPr>
        <a:xfrm>
          <a:off x="13462000" y="363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116857</xdr:rowOff>
    </xdr:from>
    <xdr:ext cx="762000" cy="259045"/>
    <xdr:sp macro="" textlink="">
      <xdr:nvSpPr>
        <xdr:cNvPr id="470" name="テキスト ボックス 469"/>
        <xdr:cNvSpPr txBox="1"/>
      </xdr:nvSpPr>
      <xdr:spPr>
        <a:xfrm>
          <a:off x="13131800" y="371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41,747
41,363
195.75
20,781,140
20,065,791
436,781
11,806,998
24,017,619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110.7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・前年度から</a:t>
          </a:r>
          <a:r>
            <a:rPr lang="en-US" altLang="ja-JP" sz="1300">
              <a:solidFill>
                <a:schemeClr val="dk1"/>
              </a:solidFill>
              <a:effectLst/>
              <a:latin typeface="+mn-lt"/>
              <a:ea typeface="+mn-ea"/>
              <a:cs typeface="+mn-cs"/>
            </a:rPr>
            <a:t>2.0</a:t>
          </a:r>
          <a:r>
            <a:rPr lang="ja-JP" altLang="ja-JP" sz="1300">
              <a:solidFill>
                <a:schemeClr val="dk1"/>
              </a:solidFill>
              <a:effectLst/>
              <a:latin typeface="+mn-lt"/>
              <a:ea typeface="+mn-ea"/>
              <a:cs typeface="+mn-cs"/>
            </a:rPr>
            <a:t>ポイント</a:t>
          </a:r>
          <a:r>
            <a:rPr lang="ja-JP" altLang="en-US" sz="1300">
              <a:solidFill>
                <a:schemeClr val="dk1"/>
              </a:solidFill>
              <a:effectLst/>
              <a:latin typeface="+mn-lt"/>
              <a:ea typeface="+mn-ea"/>
              <a:cs typeface="+mn-cs"/>
            </a:rPr>
            <a:t>減少</a:t>
          </a:r>
          <a:r>
            <a:rPr lang="ja-JP" altLang="ja-JP" sz="1300">
              <a:solidFill>
                <a:schemeClr val="dk1"/>
              </a:solidFill>
              <a:effectLst/>
              <a:latin typeface="+mn-lt"/>
              <a:ea typeface="+mn-ea"/>
              <a:cs typeface="+mn-cs"/>
            </a:rPr>
            <a:t>し、類似団体平均より</a:t>
          </a:r>
          <a:r>
            <a:rPr lang="ja-JP" altLang="en-US" sz="1300">
              <a:solidFill>
                <a:schemeClr val="dk1"/>
              </a:solidFill>
              <a:effectLst/>
              <a:latin typeface="+mn-lt"/>
              <a:ea typeface="+mn-ea"/>
              <a:cs typeface="+mn-cs"/>
            </a:rPr>
            <a:t>小さく</a:t>
          </a:r>
          <a:r>
            <a:rPr lang="ja-JP" altLang="ja-JP" sz="1300">
              <a:solidFill>
                <a:schemeClr val="dk1"/>
              </a:solidFill>
              <a:effectLst/>
              <a:latin typeface="+mn-lt"/>
              <a:ea typeface="+mn-ea"/>
              <a:cs typeface="+mn-cs"/>
            </a:rPr>
            <a:t>なっている。人件費総額</a:t>
          </a:r>
          <a:r>
            <a:rPr lang="ja-JP" altLang="en-US" sz="1300">
              <a:solidFill>
                <a:schemeClr val="dk1"/>
              </a:solidFill>
              <a:effectLst/>
              <a:latin typeface="+mn-lt"/>
              <a:ea typeface="+mn-ea"/>
              <a:cs typeface="+mn-cs"/>
            </a:rPr>
            <a:t>も</a:t>
          </a:r>
          <a:r>
            <a:rPr lang="ja-JP" altLang="ja-JP" sz="1300">
              <a:solidFill>
                <a:schemeClr val="dk1"/>
              </a:solidFill>
              <a:effectLst/>
              <a:latin typeface="+mn-lt"/>
              <a:ea typeface="+mn-ea"/>
              <a:cs typeface="+mn-cs"/>
            </a:rPr>
            <a:t>減少しているが、市税の</a:t>
          </a:r>
          <a:r>
            <a:rPr lang="ja-JP" altLang="en-US" sz="1300">
              <a:solidFill>
                <a:schemeClr val="dk1"/>
              </a:solidFill>
              <a:effectLst/>
              <a:latin typeface="+mn-lt"/>
              <a:ea typeface="+mn-ea"/>
              <a:cs typeface="+mn-cs"/>
            </a:rPr>
            <a:t>増</a:t>
          </a:r>
          <a:r>
            <a:rPr lang="ja-JP" altLang="ja-JP" sz="1300">
              <a:solidFill>
                <a:schemeClr val="dk1"/>
              </a:solidFill>
              <a:effectLst/>
              <a:latin typeface="+mn-lt"/>
              <a:ea typeface="+mn-ea"/>
              <a:cs typeface="+mn-cs"/>
            </a:rPr>
            <a:t>収</a:t>
          </a:r>
          <a:r>
            <a:rPr lang="ja-JP" altLang="en-US" sz="1300">
              <a:solidFill>
                <a:schemeClr val="dk1"/>
              </a:solidFill>
              <a:effectLst/>
              <a:latin typeface="+mn-lt"/>
              <a:ea typeface="+mn-ea"/>
              <a:cs typeface="+mn-cs"/>
            </a:rPr>
            <a:t>及び地方交付税の増加により</a:t>
          </a:r>
          <a:r>
            <a:rPr lang="ja-JP" altLang="ja-JP" sz="1300">
              <a:solidFill>
                <a:schemeClr val="dk1"/>
              </a:solidFill>
              <a:effectLst/>
              <a:latin typeface="+mn-lt"/>
              <a:ea typeface="+mn-ea"/>
              <a:cs typeface="+mn-cs"/>
            </a:rPr>
            <a:t>歳入経常一般財源等が</a:t>
          </a:r>
          <a:r>
            <a:rPr lang="ja-JP" altLang="en-US" sz="1300">
              <a:solidFill>
                <a:schemeClr val="dk1"/>
              </a:solidFill>
              <a:effectLst/>
              <a:latin typeface="+mn-lt"/>
              <a:ea typeface="+mn-ea"/>
              <a:cs typeface="+mn-cs"/>
            </a:rPr>
            <a:t>増加</a:t>
          </a:r>
          <a:r>
            <a:rPr lang="ja-JP" altLang="ja-JP" sz="1300">
              <a:solidFill>
                <a:schemeClr val="dk1"/>
              </a:solidFill>
              <a:effectLst/>
              <a:latin typeface="+mn-lt"/>
              <a:ea typeface="+mn-ea"/>
              <a:cs typeface="+mn-cs"/>
            </a:rPr>
            <a:t>したため結果として</a:t>
          </a:r>
          <a:r>
            <a:rPr lang="ja-JP" altLang="en-US" sz="1300">
              <a:solidFill>
                <a:schemeClr val="dk1"/>
              </a:solidFill>
              <a:effectLst/>
              <a:latin typeface="+mn-lt"/>
              <a:ea typeface="+mn-ea"/>
              <a:cs typeface="+mn-cs"/>
            </a:rPr>
            <a:t>大きく減少</a:t>
          </a:r>
          <a:r>
            <a:rPr lang="ja-JP" altLang="ja-JP" sz="1300">
              <a:solidFill>
                <a:schemeClr val="dk1"/>
              </a:solidFill>
              <a:effectLst/>
              <a:latin typeface="+mn-lt"/>
              <a:ea typeface="+mn-ea"/>
              <a:cs typeface="+mn-cs"/>
            </a:rPr>
            <a:t>している。集中改革プランに基づく定員管理の適正化により職員数は減少を続けていることから今後は</a:t>
          </a:r>
          <a:r>
            <a:rPr lang="ja-JP" altLang="en-US" sz="1300">
              <a:solidFill>
                <a:schemeClr val="dk1"/>
              </a:solidFill>
              <a:effectLst/>
              <a:latin typeface="+mn-lt"/>
              <a:ea typeface="+mn-ea"/>
              <a:cs typeface="+mn-cs"/>
            </a:rPr>
            <a:t>さらなる</a:t>
          </a:r>
          <a:r>
            <a:rPr lang="ja-JP" altLang="ja-JP" sz="1300">
              <a:solidFill>
                <a:schemeClr val="dk1"/>
              </a:solidFill>
              <a:effectLst/>
              <a:latin typeface="+mn-lt"/>
              <a:ea typeface="+mn-ea"/>
              <a:cs typeface="+mn-cs"/>
            </a:rPr>
            <a:t>改善が見込まれる。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26307</xdr:rowOff>
    </xdr:from>
    <xdr:to>
      <xdr:col>7</xdr:col>
      <xdr:colOff>15875</xdr:colOff>
      <xdr:row>38</xdr:row>
      <xdr:rowOff>72572</xdr:rowOff>
    </xdr:to>
    <xdr:cxnSp macro="">
      <xdr:nvCxnSpPr>
        <xdr:cNvPr id="66" name="直線コネクタ 65"/>
        <xdr:cNvCxnSpPr/>
      </xdr:nvCxnSpPr>
      <xdr:spPr>
        <a:xfrm flipV="1">
          <a:off x="3987800" y="6369957"/>
          <a:ext cx="8382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39915</xdr:rowOff>
    </xdr:from>
    <xdr:to>
      <xdr:col>5</xdr:col>
      <xdr:colOff>549275</xdr:colOff>
      <xdr:row>38</xdr:row>
      <xdr:rowOff>72572</xdr:rowOff>
    </xdr:to>
    <xdr:cxnSp macro="">
      <xdr:nvCxnSpPr>
        <xdr:cNvPr id="69" name="直線コネクタ 68"/>
        <xdr:cNvCxnSpPr/>
      </xdr:nvCxnSpPr>
      <xdr:spPr>
        <a:xfrm>
          <a:off x="3098800" y="6555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1" name="テキスト ボックス 70"/>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18143</xdr:rowOff>
    </xdr:from>
    <xdr:to>
      <xdr:col>4</xdr:col>
      <xdr:colOff>346075</xdr:colOff>
      <xdr:row>38</xdr:row>
      <xdr:rowOff>39915</xdr:rowOff>
    </xdr:to>
    <xdr:cxnSp macro="">
      <xdr:nvCxnSpPr>
        <xdr:cNvPr id="72" name="直線コネクタ 71"/>
        <xdr:cNvCxnSpPr/>
      </xdr:nvCxnSpPr>
      <xdr:spPr>
        <a:xfrm>
          <a:off x="2209800" y="6533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108149</xdr:rowOff>
    </xdr:from>
    <xdr:ext cx="762000" cy="259045"/>
    <xdr:sp macro="" textlink="">
      <xdr:nvSpPr>
        <xdr:cNvPr id="74" name="テキスト ボックス 73"/>
        <xdr:cNvSpPr txBox="1"/>
      </xdr:nvSpPr>
      <xdr:spPr>
        <a:xfrm>
          <a:off x="2717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58964</xdr:rowOff>
    </xdr:from>
    <xdr:to>
      <xdr:col>3</xdr:col>
      <xdr:colOff>142875</xdr:colOff>
      <xdr:row>38</xdr:row>
      <xdr:rowOff>18143</xdr:rowOff>
    </xdr:to>
    <xdr:cxnSp macro="">
      <xdr:nvCxnSpPr>
        <xdr:cNvPr id="75" name="直線コネクタ 74"/>
        <xdr:cNvCxnSpPr/>
      </xdr:nvCxnSpPr>
      <xdr:spPr>
        <a:xfrm>
          <a:off x="1320800" y="64026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160565</xdr:rowOff>
    </xdr:from>
    <xdr:to>
      <xdr:col>1</xdr:col>
      <xdr:colOff>676275</xdr:colOff>
      <xdr:row>38</xdr:row>
      <xdr:rowOff>90715</xdr:rowOff>
    </xdr:to>
    <xdr:sp macro="" textlink="">
      <xdr:nvSpPr>
        <xdr:cNvPr id="78" name="フローチャート : 判断 77"/>
        <xdr:cNvSpPr/>
      </xdr:nvSpPr>
      <xdr:spPr>
        <a:xfrm>
          <a:off x="1270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75492</xdr:rowOff>
    </xdr:from>
    <xdr:ext cx="762000" cy="259045"/>
    <xdr:sp macro="" textlink="">
      <xdr:nvSpPr>
        <xdr:cNvPr id="79" name="テキスト ボックス 78"/>
        <xdr:cNvSpPr txBox="1"/>
      </xdr:nvSpPr>
      <xdr:spPr>
        <a:xfrm>
          <a:off x="939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146957</xdr:rowOff>
    </xdr:from>
    <xdr:to>
      <xdr:col>7</xdr:col>
      <xdr:colOff>66675</xdr:colOff>
      <xdr:row>37</xdr:row>
      <xdr:rowOff>77107</xdr:rowOff>
    </xdr:to>
    <xdr:sp macro="" textlink="">
      <xdr:nvSpPr>
        <xdr:cNvPr id="85" name="円/楕円 84"/>
        <xdr:cNvSpPr/>
      </xdr:nvSpPr>
      <xdr:spPr>
        <a:xfrm>
          <a:off x="47752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163484</xdr:rowOff>
    </xdr:from>
    <xdr:ext cx="762000" cy="259045"/>
    <xdr:sp macro="" textlink="">
      <xdr:nvSpPr>
        <xdr:cNvPr id="86" name="人件費該当値テキスト"/>
        <xdr:cNvSpPr txBox="1"/>
      </xdr:nvSpPr>
      <xdr:spPr>
        <a:xfrm>
          <a:off x="49149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21772</xdr:rowOff>
    </xdr:from>
    <xdr:to>
      <xdr:col>5</xdr:col>
      <xdr:colOff>600075</xdr:colOff>
      <xdr:row>38</xdr:row>
      <xdr:rowOff>123372</xdr:rowOff>
    </xdr:to>
    <xdr:sp macro="" textlink="">
      <xdr:nvSpPr>
        <xdr:cNvPr id="87" name="円/楕円 86"/>
        <xdr:cNvSpPr/>
      </xdr:nvSpPr>
      <xdr:spPr>
        <a:xfrm>
          <a:off x="3937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108149</xdr:rowOff>
    </xdr:from>
    <xdr:ext cx="736600" cy="259045"/>
    <xdr:sp macro="" textlink="">
      <xdr:nvSpPr>
        <xdr:cNvPr id="88" name="テキスト ボックス 87"/>
        <xdr:cNvSpPr txBox="1"/>
      </xdr:nvSpPr>
      <xdr:spPr>
        <a:xfrm>
          <a:off x="3606800" y="662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160565</xdr:rowOff>
    </xdr:from>
    <xdr:to>
      <xdr:col>4</xdr:col>
      <xdr:colOff>396875</xdr:colOff>
      <xdr:row>38</xdr:row>
      <xdr:rowOff>90715</xdr:rowOff>
    </xdr:to>
    <xdr:sp macro="" textlink="">
      <xdr:nvSpPr>
        <xdr:cNvPr id="89" name="円/楕円 88"/>
        <xdr:cNvSpPr/>
      </xdr:nvSpPr>
      <xdr:spPr>
        <a:xfrm>
          <a:off x="30480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100891</xdr:rowOff>
    </xdr:from>
    <xdr:ext cx="762000" cy="259045"/>
    <xdr:sp macro="" textlink="">
      <xdr:nvSpPr>
        <xdr:cNvPr id="90" name="テキスト ボックス 89"/>
        <xdr:cNvSpPr txBox="1"/>
      </xdr:nvSpPr>
      <xdr:spPr>
        <a:xfrm>
          <a:off x="2717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138793</xdr:rowOff>
    </xdr:from>
    <xdr:to>
      <xdr:col>3</xdr:col>
      <xdr:colOff>193675</xdr:colOff>
      <xdr:row>38</xdr:row>
      <xdr:rowOff>68943</xdr:rowOff>
    </xdr:to>
    <xdr:sp macro="" textlink="">
      <xdr:nvSpPr>
        <xdr:cNvPr id="91" name="円/楕円 90"/>
        <xdr:cNvSpPr/>
      </xdr:nvSpPr>
      <xdr:spPr>
        <a:xfrm>
          <a:off x="2159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79120</xdr:rowOff>
    </xdr:from>
    <xdr:ext cx="762000" cy="259045"/>
    <xdr:sp macro="" textlink="">
      <xdr:nvSpPr>
        <xdr:cNvPr id="92" name="テキスト ボックス 91"/>
        <xdr:cNvSpPr txBox="1"/>
      </xdr:nvSpPr>
      <xdr:spPr>
        <a:xfrm>
          <a:off x="1828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8164</xdr:rowOff>
    </xdr:from>
    <xdr:to>
      <xdr:col>1</xdr:col>
      <xdr:colOff>676275</xdr:colOff>
      <xdr:row>37</xdr:row>
      <xdr:rowOff>109764</xdr:rowOff>
    </xdr:to>
    <xdr:sp macro="" textlink="">
      <xdr:nvSpPr>
        <xdr:cNvPr id="93" name="円/楕円 92"/>
        <xdr:cNvSpPr/>
      </xdr:nvSpPr>
      <xdr:spPr>
        <a:xfrm>
          <a:off x="12700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119941</xdr:rowOff>
    </xdr:from>
    <xdr:ext cx="762000" cy="259045"/>
    <xdr:sp macro="" textlink="">
      <xdr:nvSpPr>
        <xdr:cNvPr id="94" name="テキスト ボックス 93"/>
        <xdr:cNvSpPr txBox="1"/>
      </xdr:nvSpPr>
      <xdr:spPr>
        <a:xfrm>
          <a:off x="939800" y="612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・類似団体平均に比べ</a:t>
          </a:r>
          <a:r>
            <a:rPr lang="en-US" altLang="ja-JP" sz="1300">
              <a:solidFill>
                <a:schemeClr val="dk1"/>
              </a:solidFill>
              <a:effectLst/>
              <a:latin typeface="+mn-lt"/>
              <a:ea typeface="+mn-ea"/>
              <a:cs typeface="+mn-cs"/>
            </a:rPr>
            <a:t>1.7</a:t>
          </a:r>
          <a:r>
            <a:rPr lang="ja-JP" altLang="en-US" sz="1300">
              <a:solidFill>
                <a:schemeClr val="dk1"/>
              </a:solidFill>
              <a:effectLst/>
              <a:latin typeface="+mn-lt"/>
              <a:ea typeface="+mn-ea"/>
              <a:cs typeface="+mn-cs"/>
            </a:rPr>
            <a:t>ポイント</a:t>
          </a:r>
          <a:r>
            <a:rPr lang="ja-JP" altLang="ja-JP" sz="1300">
              <a:solidFill>
                <a:schemeClr val="dk1"/>
              </a:solidFill>
              <a:effectLst/>
              <a:latin typeface="+mn-lt"/>
              <a:ea typeface="+mn-ea"/>
              <a:cs typeface="+mn-cs"/>
            </a:rPr>
            <a:t>高くなっているのは、定数削減に伴う臨時職員の配置、各種施設への指定管理者制度の導入、給食調理業務の外部委託などにより、人件費から物件費へ移行しているためである。今後も施設や事業のさらなる民間委託を推進し、コストの削減を行っていく方針であ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113393</xdr:rowOff>
    </xdr:from>
    <xdr:to>
      <xdr:col>24</xdr:col>
      <xdr:colOff>31750</xdr:colOff>
      <xdr:row>18</xdr:row>
      <xdr:rowOff>18143</xdr:rowOff>
    </xdr:to>
    <xdr:cxnSp macro="">
      <xdr:nvCxnSpPr>
        <xdr:cNvPr id="129" name="直線コネクタ 128"/>
        <xdr:cNvCxnSpPr/>
      </xdr:nvCxnSpPr>
      <xdr:spPr>
        <a:xfrm>
          <a:off x="15671800" y="3028043"/>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141713</xdr:rowOff>
    </xdr:from>
    <xdr:ext cx="762000" cy="259045"/>
    <xdr:sp macro="" textlink="">
      <xdr:nvSpPr>
        <xdr:cNvPr id="130" name="物件費平均値テキスト"/>
        <xdr:cNvSpPr txBox="1"/>
      </xdr:nvSpPr>
      <xdr:spPr>
        <a:xfrm>
          <a:off x="16598900" y="2713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102507</xdr:rowOff>
    </xdr:from>
    <xdr:to>
      <xdr:col>22</xdr:col>
      <xdr:colOff>565150</xdr:colOff>
      <xdr:row>17</xdr:row>
      <xdr:rowOff>113393</xdr:rowOff>
    </xdr:to>
    <xdr:cxnSp macro="">
      <xdr:nvCxnSpPr>
        <xdr:cNvPr id="132" name="直線コネクタ 131"/>
        <xdr:cNvCxnSpPr/>
      </xdr:nvCxnSpPr>
      <xdr:spPr>
        <a:xfrm>
          <a:off x="14782800" y="30171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37193</xdr:rowOff>
    </xdr:from>
    <xdr:to>
      <xdr:col>21</xdr:col>
      <xdr:colOff>361950</xdr:colOff>
      <xdr:row>17</xdr:row>
      <xdr:rowOff>102507</xdr:rowOff>
    </xdr:to>
    <xdr:cxnSp macro="">
      <xdr:nvCxnSpPr>
        <xdr:cNvPr id="135" name="直線コネクタ 134"/>
        <xdr:cNvCxnSpPr/>
      </xdr:nvCxnSpPr>
      <xdr:spPr>
        <a:xfrm>
          <a:off x="13893800" y="29518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37193</xdr:rowOff>
    </xdr:from>
    <xdr:to>
      <xdr:col>20</xdr:col>
      <xdr:colOff>158750</xdr:colOff>
      <xdr:row>17</xdr:row>
      <xdr:rowOff>58964</xdr:rowOff>
    </xdr:to>
    <xdr:cxnSp macro="">
      <xdr:nvCxnSpPr>
        <xdr:cNvPr id="138" name="直線コネクタ 137"/>
        <xdr:cNvCxnSpPr/>
      </xdr:nvCxnSpPr>
      <xdr:spPr>
        <a:xfrm flipV="1">
          <a:off x="13004800" y="29518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41" name="フローチャート : 判断 140"/>
        <xdr:cNvSpPr/>
      </xdr:nvSpPr>
      <xdr:spPr>
        <a:xfrm>
          <a:off x="12954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43741</xdr:rowOff>
    </xdr:from>
    <xdr:ext cx="762000" cy="259045"/>
    <xdr:sp macro="" textlink="">
      <xdr:nvSpPr>
        <xdr:cNvPr id="142" name="テキスト ボックス 141"/>
        <xdr:cNvSpPr txBox="1"/>
      </xdr:nvSpPr>
      <xdr:spPr>
        <a:xfrm>
          <a:off x="12623800" y="261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138793</xdr:rowOff>
    </xdr:from>
    <xdr:to>
      <xdr:col>24</xdr:col>
      <xdr:colOff>82550</xdr:colOff>
      <xdr:row>18</xdr:row>
      <xdr:rowOff>68943</xdr:rowOff>
    </xdr:to>
    <xdr:sp macro="" textlink="">
      <xdr:nvSpPr>
        <xdr:cNvPr id="148" name="円/楕円 147"/>
        <xdr:cNvSpPr/>
      </xdr:nvSpPr>
      <xdr:spPr>
        <a:xfrm>
          <a:off x="16459200" y="30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110870</xdr:rowOff>
    </xdr:from>
    <xdr:ext cx="762000" cy="259045"/>
    <xdr:sp macro="" textlink="">
      <xdr:nvSpPr>
        <xdr:cNvPr id="149" name="物件費該当値テキスト"/>
        <xdr:cNvSpPr txBox="1"/>
      </xdr:nvSpPr>
      <xdr:spPr>
        <a:xfrm>
          <a:off x="16598900" y="302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62593</xdr:rowOff>
    </xdr:from>
    <xdr:to>
      <xdr:col>22</xdr:col>
      <xdr:colOff>615950</xdr:colOff>
      <xdr:row>17</xdr:row>
      <xdr:rowOff>164193</xdr:rowOff>
    </xdr:to>
    <xdr:sp macro="" textlink="">
      <xdr:nvSpPr>
        <xdr:cNvPr id="150" name="円/楕円 149"/>
        <xdr:cNvSpPr/>
      </xdr:nvSpPr>
      <xdr:spPr>
        <a:xfrm>
          <a:off x="15621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148970</xdr:rowOff>
    </xdr:from>
    <xdr:ext cx="736600" cy="259045"/>
    <xdr:sp macro="" textlink="">
      <xdr:nvSpPr>
        <xdr:cNvPr id="151" name="テキスト ボックス 150"/>
        <xdr:cNvSpPr txBox="1"/>
      </xdr:nvSpPr>
      <xdr:spPr>
        <a:xfrm>
          <a:off x="15290800" y="3063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51707</xdr:rowOff>
    </xdr:from>
    <xdr:to>
      <xdr:col>21</xdr:col>
      <xdr:colOff>412750</xdr:colOff>
      <xdr:row>17</xdr:row>
      <xdr:rowOff>153307</xdr:rowOff>
    </xdr:to>
    <xdr:sp macro="" textlink="">
      <xdr:nvSpPr>
        <xdr:cNvPr id="152" name="円/楕円 151"/>
        <xdr:cNvSpPr/>
      </xdr:nvSpPr>
      <xdr:spPr>
        <a:xfrm>
          <a:off x="14732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138084</xdr:rowOff>
    </xdr:from>
    <xdr:ext cx="762000" cy="259045"/>
    <xdr:sp macro="" textlink="">
      <xdr:nvSpPr>
        <xdr:cNvPr id="153" name="テキスト ボックス 152"/>
        <xdr:cNvSpPr txBox="1"/>
      </xdr:nvSpPr>
      <xdr:spPr>
        <a:xfrm>
          <a:off x="14401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157843</xdr:rowOff>
    </xdr:from>
    <xdr:to>
      <xdr:col>20</xdr:col>
      <xdr:colOff>209550</xdr:colOff>
      <xdr:row>17</xdr:row>
      <xdr:rowOff>87993</xdr:rowOff>
    </xdr:to>
    <xdr:sp macro="" textlink="">
      <xdr:nvSpPr>
        <xdr:cNvPr id="154" name="円/楕円 153"/>
        <xdr:cNvSpPr/>
      </xdr:nvSpPr>
      <xdr:spPr>
        <a:xfrm>
          <a:off x="13843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72770</xdr:rowOff>
    </xdr:from>
    <xdr:ext cx="762000" cy="259045"/>
    <xdr:sp macro="" textlink="">
      <xdr:nvSpPr>
        <xdr:cNvPr id="155" name="テキスト ボックス 154"/>
        <xdr:cNvSpPr txBox="1"/>
      </xdr:nvSpPr>
      <xdr:spPr>
        <a:xfrm>
          <a:off x="13512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8164</xdr:rowOff>
    </xdr:from>
    <xdr:to>
      <xdr:col>19</xdr:col>
      <xdr:colOff>6350</xdr:colOff>
      <xdr:row>17</xdr:row>
      <xdr:rowOff>109764</xdr:rowOff>
    </xdr:to>
    <xdr:sp macro="" textlink="">
      <xdr:nvSpPr>
        <xdr:cNvPr id="156" name="円/楕円 155"/>
        <xdr:cNvSpPr/>
      </xdr:nvSpPr>
      <xdr:spPr>
        <a:xfrm>
          <a:off x="12954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94541</xdr:rowOff>
    </xdr:from>
    <xdr:ext cx="762000" cy="259045"/>
    <xdr:sp macro="" textlink="">
      <xdr:nvSpPr>
        <xdr:cNvPr id="157" name="テキスト ボックス 156"/>
        <xdr:cNvSpPr txBox="1"/>
      </xdr:nvSpPr>
      <xdr:spPr>
        <a:xfrm>
          <a:off x="12623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・前年度から</a:t>
          </a:r>
          <a:r>
            <a:rPr lang="en-US" altLang="ja-JP" sz="1300">
              <a:solidFill>
                <a:schemeClr val="dk1"/>
              </a:solidFill>
              <a:effectLst/>
              <a:latin typeface="+mn-lt"/>
              <a:ea typeface="+mn-ea"/>
              <a:cs typeface="+mn-cs"/>
            </a:rPr>
            <a:t>0.8</a:t>
          </a:r>
          <a:r>
            <a:rPr lang="ja-JP" altLang="en-US" sz="1300">
              <a:solidFill>
                <a:schemeClr val="dk1"/>
              </a:solidFill>
              <a:effectLst/>
              <a:latin typeface="+mn-lt"/>
              <a:ea typeface="+mn-ea"/>
              <a:cs typeface="+mn-cs"/>
            </a:rPr>
            <a:t>ポイント減少</a:t>
          </a:r>
          <a:r>
            <a:rPr lang="ja-JP" altLang="ja-JP" sz="1300">
              <a:solidFill>
                <a:schemeClr val="dk1"/>
              </a:solidFill>
              <a:effectLst/>
              <a:latin typeface="+mn-lt"/>
              <a:ea typeface="+mn-ea"/>
              <a:cs typeface="+mn-cs"/>
            </a:rPr>
            <a:t>している</a:t>
          </a:r>
          <a:r>
            <a:rPr lang="ja-JP" altLang="en-US" sz="1300">
              <a:solidFill>
                <a:schemeClr val="dk1"/>
              </a:solidFill>
              <a:effectLst/>
              <a:latin typeface="+mn-lt"/>
              <a:ea typeface="+mn-ea"/>
              <a:cs typeface="+mn-cs"/>
            </a:rPr>
            <a:t>が、</a:t>
          </a:r>
          <a:r>
            <a:rPr lang="ja-JP" altLang="ja-JP" sz="1300">
              <a:solidFill>
                <a:schemeClr val="dk1"/>
              </a:solidFill>
              <a:effectLst/>
              <a:latin typeface="+mn-lt"/>
              <a:ea typeface="+mn-ea"/>
              <a:cs typeface="+mn-cs"/>
            </a:rPr>
            <a:t>類似団体平均を</a:t>
          </a:r>
          <a:r>
            <a:rPr lang="en-US" altLang="ja-JP" sz="1300">
              <a:solidFill>
                <a:schemeClr val="dk1"/>
              </a:solidFill>
              <a:effectLst/>
              <a:latin typeface="+mn-lt"/>
              <a:ea typeface="+mn-ea"/>
              <a:cs typeface="+mn-cs"/>
            </a:rPr>
            <a:t>1.7</a:t>
          </a:r>
          <a:r>
            <a:rPr lang="ja-JP" altLang="ja-JP" sz="1300">
              <a:solidFill>
                <a:schemeClr val="dk1"/>
              </a:solidFill>
              <a:effectLst/>
              <a:latin typeface="+mn-lt"/>
              <a:ea typeface="+mn-ea"/>
              <a:cs typeface="+mn-cs"/>
            </a:rPr>
            <a:t>ポイント上回っている。</a:t>
          </a:r>
          <a:r>
            <a:rPr lang="ja-JP" altLang="en-US" sz="1300">
              <a:solidFill>
                <a:schemeClr val="dk1"/>
              </a:solidFill>
              <a:effectLst/>
              <a:latin typeface="+mn-lt"/>
              <a:ea typeface="+mn-ea"/>
              <a:cs typeface="+mn-cs"/>
            </a:rPr>
            <a:t>自立支援給付費や臨時福祉給付金等</a:t>
          </a:r>
          <a:r>
            <a:rPr lang="ja-JP" altLang="ja-JP" sz="1300">
              <a:solidFill>
                <a:schemeClr val="dk1"/>
              </a:solidFill>
              <a:effectLst/>
              <a:latin typeface="+mn-lt"/>
              <a:ea typeface="+mn-ea"/>
              <a:cs typeface="+mn-cs"/>
            </a:rPr>
            <a:t>の増加に</a:t>
          </a:r>
          <a:r>
            <a:rPr lang="ja-JP" altLang="en-US" sz="1300">
              <a:solidFill>
                <a:schemeClr val="dk1"/>
              </a:solidFill>
              <a:effectLst/>
              <a:latin typeface="+mn-lt"/>
              <a:ea typeface="+mn-ea"/>
              <a:cs typeface="+mn-cs"/>
            </a:rPr>
            <a:t>より扶助費総額は増加しているが、</a:t>
          </a:r>
          <a:r>
            <a:rPr lang="ja-JP" altLang="ja-JP" sz="1300">
              <a:solidFill>
                <a:schemeClr val="dk1"/>
              </a:solidFill>
              <a:effectLst/>
              <a:latin typeface="+mn-lt"/>
              <a:ea typeface="+mn-ea"/>
              <a:cs typeface="+mn-cs"/>
            </a:rPr>
            <a:t>歳入経常一般財源等が増加したため結果として減少している。扶助費は経済・社会情勢により左右されるが、資格審査等の厳正化などに自主的に取り組むことにより、財政への圧迫を少しでも抑えるよう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86178</xdr:rowOff>
    </xdr:from>
    <xdr:to>
      <xdr:col>7</xdr:col>
      <xdr:colOff>15875</xdr:colOff>
      <xdr:row>58</xdr:row>
      <xdr:rowOff>45357</xdr:rowOff>
    </xdr:to>
    <xdr:cxnSp macro="">
      <xdr:nvCxnSpPr>
        <xdr:cNvPr id="192" name="直線コネクタ 191"/>
        <xdr:cNvCxnSpPr/>
      </xdr:nvCxnSpPr>
      <xdr:spPr>
        <a:xfrm flipV="1">
          <a:off x="3987800" y="9858828"/>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3"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118835</xdr:rowOff>
    </xdr:from>
    <xdr:to>
      <xdr:col>5</xdr:col>
      <xdr:colOff>549275</xdr:colOff>
      <xdr:row>58</xdr:row>
      <xdr:rowOff>45357</xdr:rowOff>
    </xdr:to>
    <xdr:cxnSp macro="">
      <xdr:nvCxnSpPr>
        <xdr:cNvPr id="195" name="直線コネクタ 194"/>
        <xdr:cNvCxnSpPr/>
      </xdr:nvCxnSpPr>
      <xdr:spPr>
        <a:xfrm>
          <a:off x="3098800" y="98914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7" name="テキスト ボックス 196"/>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53522</xdr:rowOff>
    </xdr:from>
    <xdr:to>
      <xdr:col>4</xdr:col>
      <xdr:colOff>346075</xdr:colOff>
      <xdr:row>57</xdr:row>
      <xdr:rowOff>118835</xdr:rowOff>
    </xdr:to>
    <xdr:cxnSp macro="">
      <xdr:nvCxnSpPr>
        <xdr:cNvPr id="198" name="直線コネクタ 197"/>
        <xdr:cNvCxnSpPr/>
      </xdr:nvCxnSpPr>
      <xdr:spPr>
        <a:xfrm>
          <a:off x="2209800" y="98261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200" name="テキスト ボックス 199"/>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53522</xdr:rowOff>
    </xdr:from>
    <xdr:to>
      <xdr:col>3</xdr:col>
      <xdr:colOff>142875</xdr:colOff>
      <xdr:row>57</xdr:row>
      <xdr:rowOff>167822</xdr:rowOff>
    </xdr:to>
    <xdr:cxnSp macro="">
      <xdr:nvCxnSpPr>
        <xdr:cNvPr id="201" name="直線コネクタ 200"/>
        <xdr:cNvCxnSpPr/>
      </xdr:nvCxnSpPr>
      <xdr:spPr>
        <a:xfrm flipV="1">
          <a:off x="1320800" y="98261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3" name="テキスト ボックス 202"/>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204" name="フローチャート : 判断 203"/>
        <xdr:cNvSpPr/>
      </xdr:nvSpPr>
      <xdr:spPr>
        <a:xfrm>
          <a:off x="1270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24692</xdr:rowOff>
    </xdr:from>
    <xdr:ext cx="762000" cy="259045"/>
    <xdr:sp macro="" textlink="">
      <xdr:nvSpPr>
        <xdr:cNvPr id="205" name="テキスト ボックス 204"/>
        <xdr:cNvSpPr txBox="1"/>
      </xdr:nvSpPr>
      <xdr:spPr>
        <a:xfrm>
          <a:off x="939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35378</xdr:rowOff>
    </xdr:from>
    <xdr:to>
      <xdr:col>7</xdr:col>
      <xdr:colOff>66675</xdr:colOff>
      <xdr:row>57</xdr:row>
      <xdr:rowOff>136978</xdr:rowOff>
    </xdr:to>
    <xdr:sp macro="" textlink="">
      <xdr:nvSpPr>
        <xdr:cNvPr id="211" name="円/楕円 210"/>
        <xdr:cNvSpPr/>
      </xdr:nvSpPr>
      <xdr:spPr>
        <a:xfrm>
          <a:off x="47752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7455</xdr:rowOff>
    </xdr:from>
    <xdr:ext cx="762000" cy="259045"/>
    <xdr:sp macro="" textlink="">
      <xdr:nvSpPr>
        <xdr:cNvPr id="212" name="扶助費該当値テキスト"/>
        <xdr:cNvSpPr txBox="1"/>
      </xdr:nvSpPr>
      <xdr:spPr>
        <a:xfrm>
          <a:off x="49149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166007</xdr:rowOff>
    </xdr:from>
    <xdr:to>
      <xdr:col>5</xdr:col>
      <xdr:colOff>600075</xdr:colOff>
      <xdr:row>58</xdr:row>
      <xdr:rowOff>96157</xdr:rowOff>
    </xdr:to>
    <xdr:sp macro="" textlink="">
      <xdr:nvSpPr>
        <xdr:cNvPr id="213" name="円/楕円 212"/>
        <xdr:cNvSpPr/>
      </xdr:nvSpPr>
      <xdr:spPr>
        <a:xfrm>
          <a:off x="39370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80934</xdr:rowOff>
    </xdr:from>
    <xdr:ext cx="736600" cy="259045"/>
    <xdr:sp macro="" textlink="">
      <xdr:nvSpPr>
        <xdr:cNvPr id="214" name="テキスト ボックス 213"/>
        <xdr:cNvSpPr txBox="1"/>
      </xdr:nvSpPr>
      <xdr:spPr>
        <a:xfrm>
          <a:off x="3606800" y="1002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68035</xdr:rowOff>
    </xdr:from>
    <xdr:to>
      <xdr:col>4</xdr:col>
      <xdr:colOff>396875</xdr:colOff>
      <xdr:row>57</xdr:row>
      <xdr:rowOff>169635</xdr:rowOff>
    </xdr:to>
    <xdr:sp macro="" textlink="">
      <xdr:nvSpPr>
        <xdr:cNvPr id="215" name="円/楕円 214"/>
        <xdr:cNvSpPr/>
      </xdr:nvSpPr>
      <xdr:spPr>
        <a:xfrm>
          <a:off x="3048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154412</xdr:rowOff>
    </xdr:from>
    <xdr:ext cx="762000" cy="259045"/>
    <xdr:sp macro="" textlink="">
      <xdr:nvSpPr>
        <xdr:cNvPr id="216" name="テキスト ボックス 215"/>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2722</xdr:rowOff>
    </xdr:from>
    <xdr:to>
      <xdr:col>3</xdr:col>
      <xdr:colOff>193675</xdr:colOff>
      <xdr:row>57</xdr:row>
      <xdr:rowOff>104322</xdr:rowOff>
    </xdr:to>
    <xdr:sp macro="" textlink="">
      <xdr:nvSpPr>
        <xdr:cNvPr id="217" name="円/楕円 216"/>
        <xdr:cNvSpPr/>
      </xdr:nvSpPr>
      <xdr:spPr>
        <a:xfrm>
          <a:off x="2159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89099</xdr:rowOff>
    </xdr:from>
    <xdr:ext cx="762000" cy="259045"/>
    <xdr:sp macro="" textlink="">
      <xdr:nvSpPr>
        <xdr:cNvPr id="218" name="テキスト ボックス 217"/>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117022</xdr:rowOff>
    </xdr:from>
    <xdr:to>
      <xdr:col>1</xdr:col>
      <xdr:colOff>676275</xdr:colOff>
      <xdr:row>58</xdr:row>
      <xdr:rowOff>47172</xdr:rowOff>
    </xdr:to>
    <xdr:sp macro="" textlink="">
      <xdr:nvSpPr>
        <xdr:cNvPr id="219" name="円/楕円 218"/>
        <xdr:cNvSpPr/>
      </xdr:nvSpPr>
      <xdr:spPr>
        <a:xfrm>
          <a:off x="1270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31949</xdr:rowOff>
    </xdr:from>
    <xdr:ext cx="762000" cy="259045"/>
    <xdr:sp macro="" textlink="">
      <xdr:nvSpPr>
        <xdr:cNvPr id="220" name="テキスト ボックス 219"/>
        <xdr:cNvSpPr txBox="1"/>
      </xdr:nvSpPr>
      <xdr:spPr>
        <a:xfrm>
          <a:off x="939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を上回っているのは、繰出金が主な要因である。これは下水道施設の地方債償還等の公営事業会計への繰出金が大きくなっているためである。今後、府中市７億円ダイエットプランに基づき適正な使用料の検討を行うとともに、事業内容を縮小することで普通会計からの繰出金を減らしていく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xdr:rowOff>
    </xdr:from>
    <xdr:to>
      <xdr:col>24</xdr:col>
      <xdr:colOff>31750</xdr:colOff>
      <xdr:row>58</xdr:row>
      <xdr:rowOff>66040</xdr:rowOff>
    </xdr:to>
    <xdr:cxnSp macro="">
      <xdr:nvCxnSpPr>
        <xdr:cNvPr id="253" name="直線コネクタ 252"/>
        <xdr:cNvCxnSpPr/>
      </xdr:nvCxnSpPr>
      <xdr:spPr>
        <a:xfrm>
          <a:off x="15671800" y="99491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54"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5080</xdr:rowOff>
    </xdr:from>
    <xdr:to>
      <xdr:col>22</xdr:col>
      <xdr:colOff>565150</xdr:colOff>
      <xdr:row>58</xdr:row>
      <xdr:rowOff>12700</xdr:rowOff>
    </xdr:to>
    <xdr:cxnSp macro="">
      <xdr:nvCxnSpPr>
        <xdr:cNvPr id="256" name="直線コネクタ 255"/>
        <xdr:cNvCxnSpPr/>
      </xdr:nvCxnSpPr>
      <xdr:spPr>
        <a:xfrm flipV="1">
          <a:off x="14782800" y="9949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8" name="テキスト ボックス 257"/>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123190</xdr:rowOff>
    </xdr:from>
    <xdr:to>
      <xdr:col>21</xdr:col>
      <xdr:colOff>361950</xdr:colOff>
      <xdr:row>58</xdr:row>
      <xdr:rowOff>12700</xdr:rowOff>
    </xdr:to>
    <xdr:cxnSp macro="">
      <xdr:nvCxnSpPr>
        <xdr:cNvPr id="259" name="直線コネクタ 258"/>
        <xdr:cNvCxnSpPr/>
      </xdr:nvCxnSpPr>
      <xdr:spPr>
        <a:xfrm>
          <a:off x="13893800" y="9895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77487</xdr:rowOff>
    </xdr:from>
    <xdr:ext cx="762000" cy="259045"/>
    <xdr:sp macro="" textlink="">
      <xdr:nvSpPr>
        <xdr:cNvPr id="261" name="テキスト ボックス 260"/>
        <xdr:cNvSpPr txBox="1"/>
      </xdr:nvSpPr>
      <xdr:spPr>
        <a:xfrm>
          <a:off x="144018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123190</xdr:rowOff>
    </xdr:from>
    <xdr:to>
      <xdr:col>20</xdr:col>
      <xdr:colOff>158750</xdr:colOff>
      <xdr:row>57</xdr:row>
      <xdr:rowOff>153670</xdr:rowOff>
    </xdr:to>
    <xdr:cxnSp macro="">
      <xdr:nvCxnSpPr>
        <xdr:cNvPr id="262" name="直線コネクタ 261"/>
        <xdr:cNvCxnSpPr/>
      </xdr:nvCxnSpPr>
      <xdr:spPr>
        <a:xfrm flipV="1">
          <a:off x="13004800" y="98958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4" name="テキスト ボックス 263"/>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5" name="フローチャート : 判断 264"/>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47007</xdr:rowOff>
    </xdr:from>
    <xdr:ext cx="762000" cy="259045"/>
    <xdr:sp macro="" textlink="">
      <xdr:nvSpPr>
        <xdr:cNvPr id="266" name="テキスト ボックス 265"/>
        <xdr:cNvSpPr txBox="1"/>
      </xdr:nvSpPr>
      <xdr:spPr>
        <a:xfrm>
          <a:off x="12623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15240</xdr:rowOff>
    </xdr:from>
    <xdr:to>
      <xdr:col>24</xdr:col>
      <xdr:colOff>82550</xdr:colOff>
      <xdr:row>58</xdr:row>
      <xdr:rowOff>116840</xdr:rowOff>
    </xdr:to>
    <xdr:sp macro="" textlink="">
      <xdr:nvSpPr>
        <xdr:cNvPr id="272" name="円/楕円 271"/>
        <xdr:cNvSpPr/>
      </xdr:nvSpPr>
      <xdr:spPr>
        <a:xfrm>
          <a:off x="164592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158767</xdr:rowOff>
    </xdr:from>
    <xdr:ext cx="762000" cy="259045"/>
    <xdr:sp macro="" textlink="">
      <xdr:nvSpPr>
        <xdr:cNvPr id="273" name="その他該当値テキスト"/>
        <xdr:cNvSpPr txBox="1"/>
      </xdr:nvSpPr>
      <xdr:spPr>
        <a:xfrm>
          <a:off x="165989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125730</xdr:rowOff>
    </xdr:from>
    <xdr:to>
      <xdr:col>22</xdr:col>
      <xdr:colOff>615950</xdr:colOff>
      <xdr:row>58</xdr:row>
      <xdr:rowOff>55880</xdr:rowOff>
    </xdr:to>
    <xdr:sp macro="" textlink="">
      <xdr:nvSpPr>
        <xdr:cNvPr id="274" name="円/楕円 273"/>
        <xdr:cNvSpPr/>
      </xdr:nvSpPr>
      <xdr:spPr>
        <a:xfrm>
          <a:off x="15621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40657</xdr:rowOff>
    </xdr:from>
    <xdr:ext cx="736600" cy="259045"/>
    <xdr:sp macro="" textlink="">
      <xdr:nvSpPr>
        <xdr:cNvPr id="275" name="テキスト ボックス 274"/>
        <xdr:cNvSpPr txBox="1"/>
      </xdr:nvSpPr>
      <xdr:spPr>
        <a:xfrm>
          <a:off x="15290800" y="998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133350</xdr:rowOff>
    </xdr:from>
    <xdr:to>
      <xdr:col>21</xdr:col>
      <xdr:colOff>412750</xdr:colOff>
      <xdr:row>58</xdr:row>
      <xdr:rowOff>63500</xdr:rowOff>
    </xdr:to>
    <xdr:sp macro="" textlink="">
      <xdr:nvSpPr>
        <xdr:cNvPr id="276" name="円/楕円 275"/>
        <xdr:cNvSpPr/>
      </xdr:nvSpPr>
      <xdr:spPr>
        <a:xfrm>
          <a:off x="14732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48277</xdr:rowOff>
    </xdr:from>
    <xdr:ext cx="762000" cy="259045"/>
    <xdr:sp macro="" textlink="">
      <xdr:nvSpPr>
        <xdr:cNvPr id="277" name="テキスト ボックス 276"/>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72390</xdr:rowOff>
    </xdr:from>
    <xdr:to>
      <xdr:col>20</xdr:col>
      <xdr:colOff>209550</xdr:colOff>
      <xdr:row>58</xdr:row>
      <xdr:rowOff>2540</xdr:rowOff>
    </xdr:to>
    <xdr:sp macro="" textlink="">
      <xdr:nvSpPr>
        <xdr:cNvPr id="278" name="円/楕円 277"/>
        <xdr:cNvSpPr/>
      </xdr:nvSpPr>
      <xdr:spPr>
        <a:xfrm>
          <a:off x="13843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158767</xdr:rowOff>
    </xdr:from>
    <xdr:ext cx="762000" cy="259045"/>
    <xdr:sp macro="" textlink="">
      <xdr:nvSpPr>
        <xdr:cNvPr id="279" name="テキスト ボックス 278"/>
        <xdr:cNvSpPr txBox="1"/>
      </xdr:nvSpPr>
      <xdr:spPr>
        <a:xfrm>
          <a:off x="13512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102870</xdr:rowOff>
    </xdr:from>
    <xdr:to>
      <xdr:col>19</xdr:col>
      <xdr:colOff>6350</xdr:colOff>
      <xdr:row>58</xdr:row>
      <xdr:rowOff>33020</xdr:rowOff>
    </xdr:to>
    <xdr:sp macro="" textlink="">
      <xdr:nvSpPr>
        <xdr:cNvPr id="280" name="円/楕円 279"/>
        <xdr:cNvSpPr/>
      </xdr:nvSpPr>
      <xdr:spPr>
        <a:xfrm>
          <a:off x="12954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17797</xdr:rowOff>
    </xdr:from>
    <xdr:ext cx="762000" cy="259045"/>
    <xdr:sp macro="" textlink="">
      <xdr:nvSpPr>
        <xdr:cNvPr id="281" name="テキスト ボックス 280"/>
        <xdr:cNvSpPr txBox="1"/>
      </xdr:nvSpPr>
      <xdr:spPr>
        <a:xfrm>
          <a:off x="12623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・集中改革プランに基づく補助金等適正化（</a:t>
          </a:r>
          <a:r>
            <a:rPr lang="en-US" altLang="ja-JP" sz="1300">
              <a:solidFill>
                <a:schemeClr val="dk1"/>
              </a:solidFill>
              <a:effectLst/>
              <a:latin typeface="+mn-lt"/>
              <a:ea typeface="+mn-ea"/>
              <a:cs typeface="+mn-cs"/>
            </a:rPr>
            <a:t>H22</a:t>
          </a:r>
          <a:r>
            <a:rPr lang="ja-JP" altLang="ja-JP" sz="1300">
              <a:solidFill>
                <a:schemeClr val="dk1"/>
              </a:solidFill>
              <a:effectLst/>
              <a:latin typeface="+mn-lt"/>
              <a:ea typeface="+mn-ea"/>
              <a:cs typeface="+mn-cs"/>
            </a:rPr>
            <a:t>年度～</a:t>
          </a:r>
          <a:r>
            <a:rPr lang="en-US" altLang="ja-JP" sz="1300">
              <a:solidFill>
                <a:schemeClr val="dk1"/>
              </a:solidFill>
              <a:effectLst/>
              <a:latin typeface="+mn-lt"/>
              <a:ea typeface="+mn-ea"/>
              <a:cs typeface="+mn-cs"/>
            </a:rPr>
            <a:t>H26</a:t>
          </a:r>
          <a:r>
            <a:rPr lang="ja-JP" altLang="ja-JP" sz="1300">
              <a:solidFill>
                <a:schemeClr val="dk1"/>
              </a:solidFill>
              <a:effectLst/>
              <a:latin typeface="+mn-lt"/>
              <a:ea typeface="+mn-ea"/>
              <a:cs typeface="+mn-cs"/>
            </a:rPr>
            <a:t>年度の</a:t>
          </a:r>
          <a:r>
            <a:rPr lang="en-US" altLang="ja-JP" sz="1300">
              <a:solidFill>
                <a:schemeClr val="dk1"/>
              </a:solidFill>
              <a:effectLst/>
              <a:latin typeface="+mn-lt"/>
              <a:ea typeface="+mn-ea"/>
              <a:cs typeface="+mn-cs"/>
            </a:rPr>
            <a:t>5</a:t>
          </a:r>
          <a:r>
            <a:rPr lang="ja-JP" altLang="ja-JP" sz="1300">
              <a:solidFill>
                <a:schemeClr val="dk1"/>
              </a:solidFill>
              <a:effectLst/>
              <a:latin typeface="+mn-lt"/>
              <a:ea typeface="+mn-ea"/>
              <a:cs typeface="+mn-cs"/>
            </a:rPr>
            <a:t>年間で</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億</a:t>
          </a:r>
          <a:r>
            <a:rPr lang="en-US" altLang="ja-JP" sz="1300">
              <a:solidFill>
                <a:schemeClr val="dk1"/>
              </a:solidFill>
              <a:effectLst/>
              <a:latin typeface="+mn-lt"/>
              <a:ea typeface="+mn-ea"/>
              <a:cs typeface="+mn-cs"/>
            </a:rPr>
            <a:t>9,600</a:t>
          </a:r>
          <a:r>
            <a:rPr lang="ja-JP" altLang="ja-JP" sz="1300">
              <a:solidFill>
                <a:schemeClr val="dk1"/>
              </a:solidFill>
              <a:effectLst/>
              <a:latin typeface="+mn-lt"/>
              <a:ea typeface="+mn-ea"/>
              <a:cs typeface="+mn-cs"/>
            </a:rPr>
            <a:t>万円の効果額を見込む）により、類似団体平均を</a:t>
          </a:r>
          <a:r>
            <a:rPr lang="en-US" altLang="ja-JP" sz="1300">
              <a:solidFill>
                <a:schemeClr val="dk1"/>
              </a:solidFill>
              <a:effectLst/>
              <a:latin typeface="+mn-lt"/>
              <a:ea typeface="+mn-ea"/>
              <a:cs typeface="+mn-cs"/>
            </a:rPr>
            <a:t>3.1</a:t>
          </a:r>
          <a:r>
            <a:rPr lang="ja-JP" altLang="ja-JP" sz="1300">
              <a:solidFill>
                <a:schemeClr val="dk1"/>
              </a:solidFill>
              <a:effectLst/>
              <a:latin typeface="+mn-lt"/>
              <a:ea typeface="+mn-ea"/>
              <a:cs typeface="+mn-cs"/>
            </a:rPr>
            <a:t>ポイント下回っている。なお、補助金の見直しは検討委員会を設けて</a:t>
          </a:r>
          <a:r>
            <a:rPr lang="en-US" altLang="ja-JP" sz="1300">
              <a:solidFill>
                <a:schemeClr val="dk1"/>
              </a:solidFill>
              <a:effectLst/>
              <a:latin typeface="+mn-lt"/>
              <a:ea typeface="+mn-ea"/>
              <a:cs typeface="+mn-cs"/>
            </a:rPr>
            <a:t>3</a:t>
          </a:r>
          <a:r>
            <a:rPr lang="ja-JP" altLang="ja-JP" sz="1300">
              <a:solidFill>
                <a:schemeClr val="dk1"/>
              </a:solidFill>
              <a:effectLst/>
              <a:latin typeface="+mn-lt"/>
              <a:ea typeface="+mn-ea"/>
              <a:cs typeface="+mn-cs"/>
            </a:rPr>
            <a:t>年に</a:t>
          </a:r>
          <a:r>
            <a:rPr lang="en-US" altLang="ja-JP" sz="1300">
              <a:solidFill>
                <a:schemeClr val="dk1"/>
              </a:solidFill>
              <a:effectLst/>
              <a:latin typeface="+mn-lt"/>
              <a:ea typeface="+mn-ea"/>
              <a:cs typeface="+mn-cs"/>
            </a:rPr>
            <a:t>1</a:t>
          </a:r>
          <a:r>
            <a:rPr lang="ja-JP" altLang="ja-JP" sz="1300">
              <a:solidFill>
                <a:schemeClr val="dk1"/>
              </a:solidFill>
              <a:effectLst/>
              <a:latin typeface="+mn-lt"/>
              <a:ea typeface="+mn-ea"/>
              <a:cs typeface="+mn-cs"/>
            </a:rPr>
            <a:t>度行っており、今後もその時々の社会情勢に沿った見直しや廃止を行う方針である。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73660</xdr:rowOff>
    </xdr:from>
    <xdr:to>
      <xdr:col>24</xdr:col>
      <xdr:colOff>31750</xdr:colOff>
      <xdr:row>34</xdr:row>
      <xdr:rowOff>81280</xdr:rowOff>
    </xdr:to>
    <xdr:cxnSp macro="">
      <xdr:nvCxnSpPr>
        <xdr:cNvPr id="314" name="直線コネクタ 313"/>
        <xdr:cNvCxnSpPr/>
      </xdr:nvCxnSpPr>
      <xdr:spPr>
        <a:xfrm flipV="1">
          <a:off x="15671800" y="59029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59707</xdr:rowOff>
    </xdr:from>
    <xdr:ext cx="762000" cy="259045"/>
    <xdr:sp macro="" textlink="">
      <xdr:nvSpPr>
        <xdr:cNvPr id="315" name="補助費等平均値テキスト"/>
        <xdr:cNvSpPr txBox="1"/>
      </xdr:nvSpPr>
      <xdr:spPr>
        <a:xfrm>
          <a:off x="16598900" y="6060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73660</xdr:rowOff>
    </xdr:from>
    <xdr:to>
      <xdr:col>22</xdr:col>
      <xdr:colOff>565150</xdr:colOff>
      <xdr:row>34</xdr:row>
      <xdr:rowOff>81280</xdr:rowOff>
    </xdr:to>
    <xdr:cxnSp macro="">
      <xdr:nvCxnSpPr>
        <xdr:cNvPr id="317" name="直線コネクタ 316"/>
        <xdr:cNvCxnSpPr/>
      </xdr:nvCxnSpPr>
      <xdr:spPr>
        <a:xfrm>
          <a:off x="14782800" y="5902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10177</xdr:rowOff>
    </xdr:from>
    <xdr:ext cx="736600" cy="259045"/>
    <xdr:sp macro="" textlink="">
      <xdr:nvSpPr>
        <xdr:cNvPr id="319" name="テキスト ボックス 318"/>
        <xdr:cNvSpPr txBox="1"/>
      </xdr:nvSpPr>
      <xdr:spPr>
        <a:xfrm>
          <a:off x="15290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73660</xdr:rowOff>
    </xdr:from>
    <xdr:to>
      <xdr:col>21</xdr:col>
      <xdr:colOff>361950</xdr:colOff>
      <xdr:row>34</xdr:row>
      <xdr:rowOff>127000</xdr:rowOff>
    </xdr:to>
    <xdr:cxnSp macro="">
      <xdr:nvCxnSpPr>
        <xdr:cNvPr id="320" name="直線コネクタ 319"/>
        <xdr:cNvCxnSpPr/>
      </xdr:nvCxnSpPr>
      <xdr:spPr>
        <a:xfrm flipV="1">
          <a:off x="13893800" y="59029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17797</xdr:rowOff>
    </xdr:from>
    <xdr:ext cx="762000" cy="259045"/>
    <xdr:sp macro="" textlink="">
      <xdr:nvSpPr>
        <xdr:cNvPr id="322" name="テキスト ボックス 321"/>
        <xdr:cNvSpPr txBox="1"/>
      </xdr:nvSpPr>
      <xdr:spPr>
        <a:xfrm>
          <a:off x="14401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127000</xdr:rowOff>
    </xdr:from>
    <xdr:to>
      <xdr:col>20</xdr:col>
      <xdr:colOff>158750</xdr:colOff>
      <xdr:row>34</xdr:row>
      <xdr:rowOff>142240</xdr:rowOff>
    </xdr:to>
    <xdr:cxnSp macro="">
      <xdr:nvCxnSpPr>
        <xdr:cNvPr id="323" name="直線コネクタ 322"/>
        <xdr:cNvCxnSpPr/>
      </xdr:nvCxnSpPr>
      <xdr:spPr>
        <a:xfrm flipV="1">
          <a:off x="13004800" y="5956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25" name="テキスト ボックス 324"/>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6" name="フローチャート : 判断 325"/>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27" name="テキスト ボックス 326"/>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22860</xdr:rowOff>
    </xdr:from>
    <xdr:to>
      <xdr:col>24</xdr:col>
      <xdr:colOff>82550</xdr:colOff>
      <xdr:row>34</xdr:row>
      <xdr:rowOff>124460</xdr:rowOff>
    </xdr:to>
    <xdr:sp macro="" textlink="">
      <xdr:nvSpPr>
        <xdr:cNvPr id="333" name="円/楕円 332"/>
        <xdr:cNvSpPr/>
      </xdr:nvSpPr>
      <xdr:spPr>
        <a:xfrm>
          <a:off x="164592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39387</xdr:rowOff>
    </xdr:from>
    <xdr:ext cx="762000" cy="259045"/>
    <xdr:sp macro="" textlink="">
      <xdr:nvSpPr>
        <xdr:cNvPr id="334" name="補助費等該当値テキスト"/>
        <xdr:cNvSpPr txBox="1"/>
      </xdr:nvSpPr>
      <xdr:spPr>
        <a:xfrm>
          <a:off x="165989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35" name="円/楕円 334"/>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6" name="テキスト ボックス 335"/>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22860</xdr:rowOff>
    </xdr:from>
    <xdr:to>
      <xdr:col>21</xdr:col>
      <xdr:colOff>412750</xdr:colOff>
      <xdr:row>34</xdr:row>
      <xdr:rowOff>124460</xdr:rowOff>
    </xdr:to>
    <xdr:sp macro="" textlink="">
      <xdr:nvSpPr>
        <xdr:cNvPr id="337" name="円/楕円 336"/>
        <xdr:cNvSpPr/>
      </xdr:nvSpPr>
      <xdr:spPr>
        <a:xfrm>
          <a:off x="14732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134637</xdr:rowOff>
    </xdr:from>
    <xdr:ext cx="762000" cy="259045"/>
    <xdr:sp macro="" textlink="">
      <xdr:nvSpPr>
        <xdr:cNvPr id="338" name="テキスト ボックス 337"/>
        <xdr:cNvSpPr txBox="1"/>
      </xdr:nvSpPr>
      <xdr:spPr>
        <a:xfrm>
          <a:off x="14401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76200</xdr:rowOff>
    </xdr:from>
    <xdr:to>
      <xdr:col>20</xdr:col>
      <xdr:colOff>209550</xdr:colOff>
      <xdr:row>35</xdr:row>
      <xdr:rowOff>6350</xdr:rowOff>
    </xdr:to>
    <xdr:sp macro="" textlink="">
      <xdr:nvSpPr>
        <xdr:cNvPr id="339" name="円/楕円 338"/>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16527</xdr:rowOff>
    </xdr:from>
    <xdr:ext cx="762000" cy="259045"/>
    <xdr:sp macro="" textlink="">
      <xdr:nvSpPr>
        <xdr:cNvPr id="340" name="テキスト ボックス 339"/>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91440</xdr:rowOff>
    </xdr:from>
    <xdr:to>
      <xdr:col>19</xdr:col>
      <xdr:colOff>6350</xdr:colOff>
      <xdr:row>35</xdr:row>
      <xdr:rowOff>21590</xdr:rowOff>
    </xdr:to>
    <xdr:sp macro="" textlink="">
      <xdr:nvSpPr>
        <xdr:cNvPr id="341" name="円/楕円 340"/>
        <xdr:cNvSpPr/>
      </xdr:nvSpPr>
      <xdr:spPr>
        <a:xfrm>
          <a:off x="12954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31767</xdr:rowOff>
    </xdr:from>
    <xdr:ext cx="762000" cy="259045"/>
    <xdr:sp macro="" textlink="">
      <xdr:nvSpPr>
        <xdr:cNvPr id="342" name="テキスト ボックス 341"/>
        <xdr:cNvSpPr txBox="1"/>
      </xdr:nvSpPr>
      <xdr:spPr>
        <a:xfrm>
          <a:off x="12623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・類似団体平均を</a:t>
          </a:r>
          <a:r>
            <a:rPr lang="en-US" altLang="ja-JP" sz="1300">
              <a:solidFill>
                <a:schemeClr val="dk1"/>
              </a:solidFill>
              <a:effectLst/>
              <a:latin typeface="+mn-lt"/>
              <a:ea typeface="+mn-ea"/>
              <a:cs typeface="+mn-cs"/>
            </a:rPr>
            <a:t>3.3</a:t>
          </a:r>
          <a:r>
            <a:rPr lang="ja-JP" altLang="ja-JP" sz="1300">
              <a:solidFill>
                <a:schemeClr val="dk1"/>
              </a:solidFill>
              <a:effectLst/>
              <a:latin typeface="+mn-lt"/>
              <a:ea typeface="+mn-ea"/>
              <a:cs typeface="+mn-cs"/>
            </a:rPr>
            <a:t>ポイント上回っている。これは合併建設計画事業の早期実施による合併特例債の発行が地方債元利償還金の増加要因となっている。</a:t>
          </a:r>
          <a:r>
            <a:rPr lang="ja-JP" altLang="en-US" sz="1300">
              <a:solidFill>
                <a:schemeClr val="dk1"/>
              </a:solidFill>
              <a:effectLst/>
              <a:latin typeface="+mn-lt"/>
              <a:ea typeface="+mn-ea"/>
              <a:cs typeface="+mn-cs"/>
            </a:rPr>
            <a:t>今後も大型事業の実施などにより</a:t>
          </a:r>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上昇することが見込まれているが</a:t>
          </a:r>
          <a:r>
            <a:rPr lang="ja-JP" altLang="ja-JP" sz="1300">
              <a:solidFill>
                <a:schemeClr val="dk1"/>
              </a:solidFill>
              <a:effectLst/>
              <a:latin typeface="+mn-lt"/>
              <a:ea typeface="+mn-ea"/>
              <a:cs typeface="+mn-cs"/>
            </a:rPr>
            <a:t>、普通建設事業への市費上限額の設定を検討し、地方債の新規発行を伴う普通建設事業の抑制に努める。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60706</xdr:rowOff>
    </xdr:from>
    <xdr:to>
      <xdr:col>7</xdr:col>
      <xdr:colOff>15875</xdr:colOff>
      <xdr:row>79</xdr:row>
      <xdr:rowOff>110998</xdr:rowOff>
    </xdr:to>
    <xdr:cxnSp macro="">
      <xdr:nvCxnSpPr>
        <xdr:cNvPr id="372" name="直線コネクタ 371"/>
        <xdr:cNvCxnSpPr/>
      </xdr:nvCxnSpPr>
      <xdr:spPr>
        <a:xfrm flipV="1">
          <a:off x="3987800" y="1360525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78994</xdr:rowOff>
    </xdr:from>
    <xdr:to>
      <xdr:col>5</xdr:col>
      <xdr:colOff>549275</xdr:colOff>
      <xdr:row>79</xdr:row>
      <xdr:rowOff>110998</xdr:rowOff>
    </xdr:to>
    <xdr:cxnSp macro="">
      <xdr:nvCxnSpPr>
        <xdr:cNvPr id="375" name="直線コネクタ 374"/>
        <xdr:cNvCxnSpPr/>
      </xdr:nvCxnSpPr>
      <xdr:spPr>
        <a:xfrm>
          <a:off x="3098800" y="136235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56135</xdr:rowOff>
    </xdr:from>
    <xdr:to>
      <xdr:col>4</xdr:col>
      <xdr:colOff>346075</xdr:colOff>
      <xdr:row>79</xdr:row>
      <xdr:rowOff>78994</xdr:rowOff>
    </xdr:to>
    <xdr:cxnSp macro="">
      <xdr:nvCxnSpPr>
        <xdr:cNvPr id="378" name="直線コネクタ 377"/>
        <xdr:cNvCxnSpPr/>
      </xdr:nvCxnSpPr>
      <xdr:spPr>
        <a:xfrm>
          <a:off x="2209800" y="1360068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10413</xdr:rowOff>
    </xdr:from>
    <xdr:to>
      <xdr:col>3</xdr:col>
      <xdr:colOff>142875</xdr:colOff>
      <xdr:row>79</xdr:row>
      <xdr:rowOff>56135</xdr:rowOff>
    </xdr:to>
    <xdr:cxnSp macro="">
      <xdr:nvCxnSpPr>
        <xdr:cNvPr id="381" name="直線コネクタ 380"/>
        <xdr:cNvCxnSpPr/>
      </xdr:nvCxnSpPr>
      <xdr:spPr>
        <a:xfrm>
          <a:off x="1320800" y="135549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4" name="フローチャート : 判断 383"/>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85" name="テキスト ボックス 384"/>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9906</xdr:rowOff>
    </xdr:from>
    <xdr:to>
      <xdr:col>7</xdr:col>
      <xdr:colOff>66675</xdr:colOff>
      <xdr:row>79</xdr:row>
      <xdr:rowOff>111506</xdr:rowOff>
    </xdr:to>
    <xdr:sp macro="" textlink="">
      <xdr:nvSpPr>
        <xdr:cNvPr id="391" name="円/楕円 390"/>
        <xdr:cNvSpPr/>
      </xdr:nvSpPr>
      <xdr:spPr>
        <a:xfrm>
          <a:off x="47752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153433</xdr:rowOff>
    </xdr:from>
    <xdr:ext cx="762000" cy="259045"/>
    <xdr:sp macro="" textlink="">
      <xdr:nvSpPr>
        <xdr:cNvPr id="392" name="公債費該当値テキスト"/>
        <xdr:cNvSpPr txBox="1"/>
      </xdr:nvSpPr>
      <xdr:spPr>
        <a:xfrm>
          <a:off x="49149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60198</xdr:rowOff>
    </xdr:from>
    <xdr:to>
      <xdr:col>5</xdr:col>
      <xdr:colOff>600075</xdr:colOff>
      <xdr:row>79</xdr:row>
      <xdr:rowOff>161798</xdr:rowOff>
    </xdr:to>
    <xdr:sp macro="" textlink="">
      <xdr:nvSpPr>
        <xdr:cNvPr id="393" name="円/楕円 392"/>
        <xdr:cNvSpPr/>
      </xdr:nvSpPr>
      <xdr:spPr>
        <a:xfrm>
          <a:off x="3937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146575</xdr:rowOff>
    </xdr:from>
    <xdr:ext cx="736600" cy="259045"/>
    <xdr:sp macro="" textlink="">
      <xdr:nvSpPr>
        <xdr:cNvPr id="394" name="テキスト ボックス 393"/>
        <xdr:cNvSpPr txBox="1"/>
      </xdr:nvSpPr>
      <xdr:spPr>
        <a:xfrm>
          <a:off x="3606800" y="13691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28194</xdr:rowOff>
    </xdr:from>
    <xdr:to>
      <xdr:col>4</xdr:col>
      <xdr:colOff>396875</xdr:colOff>
      <xdr:row>79</xdr:row>
      <xdr:rowOff>129794</xdr:rowOff>
    </xdr:to>
    <xdr:sp macro="" textlink="">
      <xdr:nvSpPr>
        <xdr:cNvPr id="395" name="円/楕円 394"/>
        <xdr:cNvSpPr/>
      </xdr:nvSpPr>
      <xdr:spPr>
        <a:xfrm>
          <a:off x="3048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114571</xdr:rowOff>
    </xdr:from>
    <xdr:ext cx="762000" cy="259045"/>
    <xdr:sp macro="" textlink="">
      <xdr:nvSpPr>
        <xdr:cNvPr id="396" name="テキスト ボックス 395"/>
        <xdr:cNvSpPr txBox="1"/>
      </xdr:nvSpPr>
      <xdr:spPr>
        <a:xfrm>
          <a:off x="2717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5335</xdr:rowOff>
    </xdr:from>
    <xdr:to>
      <xdr:col>3</xdr:col>
      <xdr:colOff>193675</xdr:colOff>
      <xdr:row>79</xdr:row>
      <xdr:rowOff>106935</xdr:rowOff>
    </xdr:to>
    <xdr:sp macro="" textlink="">
      <xdr:nvSpPr>
        <xdr:cNvPr id="397" name="円/楕円 396"/>
        <xdr:cNvSpPr/>
      </xdr:nvSpPr>
      <xdr:spPr>
        <a:xfrm>
          <a:off x="2159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91712</xdr:rowOff>
    </xdr:from>
    <xdr:ext cx="762000" cy="259045"/>
    <xdr:sp macro="" textlink="">
      <xdr:nvSpPr>
        <xdr:cNvPr id="398" name="テキスト ボックス 397"/>
        <xdr:cNvSpPr txBox="1"/>
      </xdr:nvSpPr>
      <xdr:spPr>
        <a:xfrm>
          <a:off x="1828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131063</xdr:rowOff>
    </xdr:from>
    <xdr:to>
      <xdr:col>1</xdr:col>
      <xdr:colOff>676275</xdr:colOff>
      <xdr:row>79</xdr:row>
      <xdr:rowOff>61213</xdr:rowOff>
    </xdr:to>
    <xdr:sp macro="" textlink="">
      <xdr:nvSpPr>
        <xdr:cNvPr id="399" name="円/楕円 398"/>
        <xdr:cNvSpPr/>
      </xdr:nvSpPr>
      <xdr:spPr>
        <a:xfrm>
          <a:off x="1270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45990</xdr:rowOff>
    </xdr:from>
    <xdr:ext cx="762000" cy="259045"/>
    <xdr:sp macro="" textlink="">
      <xdr:nvSpPr>
        <xdr:cNvPr id="400" name="テキスト ボックス 399"/>
        <xdr:cNvSpPr txBox="1"/>
      </xdr:nvSpPr>
      <xdr:spPr>
        <a:xfrm>
          <a:off x="939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・類似団体平均を</a:t>
          </a:r>
          <a:r>
            <a:rPr lang="en-US" altLang="ja-JP" sz="1300">
              <a:solidFill>
                <a:schemeClr val="dk1"/>
              </a:solidFill>
              <a:effectLst/>
              <a:latin typeface="+mn-lt"/>
              <a:ea typeface="+mn-ea"/>
              <a:cs typeface="+mn-cs"/>
            </a:rPr>
            <a:t>1.7</a:t>
          </a:r>
          <a:r>
            <a:rPr lang="ja-JP" altLang="en-US" sz="1300">
              <a:solidFill>
                <a:schemeClr val="dk1"/>
              </a:solidFill>
              <a:effectLst/>
              <a:latin typeface="+mn-lt"/>
              <a:ea typeface="+mn-ea"/>
              <a:cs typeface="+mn-cs"/>
            </a:rPr>
            <a:t>ポイント</a:t>
          </a:r>
          <a:r>
            <a:rPr lang="ja-JP" altLang="ja-JP" sz="1300">
              <a:solidFill>
                <a:schemeClr val="dk1"/>
              </a:solidFill>
              <a:effectLst/>
              <a:latin typeface="+mn-lt"/>
              <a:ea typeface="+mn-ea"/>
              <a:cs typeface="+mn-cs"/>
            </a:rPr>
            <a:t>上回っている。扶助費の比率格差が</a:t>
          </a:r>
          <a:r>
            <a:rPr lang="en-US" altLang="ja-JP" sz="1300">
              <a:solidFill>
                <a:schemeClr val="dk1"/>
              </a:solidFill>
              <a:effectLst/>
              <a:latin typeface="+mn-lt"/>
              <a:ea typeface="+mn-ea"/>
              <a:cs typeface="+mn-cs"/>
            </a:rPr>
            <a:t>1.7</a:t>
          </a:r>
          <a:r>
            <a:rPr lang="ja-JP" altLang="en-US" sz="1300">
              <a:solidFill>
                <a:schemeClr val="dk1"/>
              </a:solidFill>
              <a:effectLst/>
              <a:latin typeface="+mn-lt"/>
              <a:ea typeface="+mn-ea"/>
              <a:cs typeface="+mn-cs"/>
            </a:rPr>
            <a:t>ポイント</a:t>
          </a:r>
          <a:r>
            <a:rPr lang="ja-JP" altLang="ja-JP" sz="1300">
              <a:solidFill>
                <a:schemeClr val="dk1"/>
              </a:solidFill>
              <a:effectLst/>
              <a:latin typeface="+mn-lt"/>
              <a:ea typeface="+mn-ea"/>
              <a:cs typeface="+mn-cs"/>
            </a:rPr>
            <a:t>と大きく、自立支援給付や保育所運営委託料が増加しているためである。今後、普通交付税の合併算定替措置が段階的に減少していくことから、財政の硬直化を防ぐため、府中市７億円ダイエットプランに基づき、歳出全般の更なる効率化と歳入の見直しにより自主財源確保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119380</xdr:rowOff>
    </xdr:from>
    <xdr:to>
      <xdr:col>24</xdr:col>
      <xdr:colOff>31750</xdr:colOff>
      <xdr:row>78</xdr:row>
      <xdr:rowOff>1270</xdr:rowOff>
    </xdr:to>
    <xdr:cxnSp macro="">
      <xdr:nvCxnSpPr>
        <xdr:cNvPr id="433" name="直線コネクタ 432"/>
        <xdr:cNvCxnSpPr/>
      </xdr:nvCxnSpPr>
      <xdr:spPr>
        <a:xfrm flipV="1">
          <a:off x="15671800" y="1332103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20338</xdr:rowOff>
    </xdr:from>
    <xdr:ext cx="762000" cy="259045"/>
    <xdr:sp macro="" textlink="">
      <xdr:nvSpPr>
        <xdr:cNvPr id="434" name="公債費以外平均値テキスト"/>
        <xdr:cNvSpPr txBox="1"/>
      </xdr:nvSpPr>
      <xdr:spPr>
        <a:xfrm>
          <a:off x="16598900" y="1305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134620</xdr:rowOff>
    </xdr:from>
    <xdr:to>
      <xdr:col>22</xdr:col>
      <xdr:colOff>565150</xdr:colOff>
      <xdr:row>78</xdr:row>
      <xdr:rowOff>1270</xdr:rowOff>
    </xdr:to>
    <xdr:cxnSp macro="">
      <xdr:nvCxnSpPr>
        <xdr:cNvPr id="436" name="直線コネクタ 435"/>
        <xdr:cNvCxnSpPr/>
      </xdr:nvCxnSpPr>
      <xdr:spPr>
        <a:xfrm>
          <a:off x="14782800" y="133362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85089</xdr:rowOff>
    </xdr:from>
    <xdr:to>
      <xdr:col>21</xdr:col>
      <xdr:colOff>361950</xdr:colOff>
      <xdr:row>77</xdr:row>
      <xdr:rowOff>134620</xdr:rowOff>
    </xdr:to>
    <xdr:cxnSp macro="">
      <xdr:nvCxnSpPr>
        <xdr:cNvPr id="439" name="直線コネクタ 438"/>
        <xdr:cNvCxnSpPr/>
      </xdr:nvCxnSpPr>
      <xdr:spPr>
        <a:xfrm>
          <a:off x="13893800" y="132867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41" name="テキスト ボックス 440"/>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85089</xdr:rowOff>
    </xdr:from>
    <xdr:to>
      <xdr:col>20</xdr:col>
      <xdr:colOff>158750</xdr:colOff>
      <xdr:row>77</xdr:row>
      <xdr:rowOff>96520</xdr:rowOff>
    </xdr:to>
    <xdr:cxnSp macro="">
      <xdr:nvCxnSpPr>
        <xdr:cNvPr id="442" name="直線コネクタ 441"/>
        <xdr:cNvCxnSpPr/>
      </xdr:nvCxnSpPr>
      <xdr:spPr>
        <a:xfrm flipV="1">
          <a:off x="13004800" y="1328673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50817</xdr:rowOff>
    </xdr:from>
    <xdr:ext cx="762000" cy="259045"/>
    <xdr:sp macro="" textlink="">
      <xdr:nvSpPr>
        <xdr:cNvPr id="444" name="テキスト ボックス 443"/>
        <xdr:cNvSpPr txBox="1"/>
      </xdr:nvSpPr>
      <xdr:spPr>
        <a:xfrm>
          <a:off x="13512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45" name="フローチャート : 判断 444"/>
        <xdr:cNvSpPr/>
      </xdr:nvSpPr>
      <xdr:spPr>
        <a:xfrm>
          <a:off x="12954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138447</xdr:rowOff>
    </xdr:from>
    <xdr:ext cx="762000" cy="259045"/>
    <xdr:sp macro="" textlink="">
      <xdr:nvSpPr>
        <xdr:cNvPr id="446" name="テキスト ボックス 445"/>
        <xdr:cNvSpPr txBox="1"/>
      </xdr:nvSpPr>
      <xdr:spPr>
        <a:xfrm>
          <a:off x="12623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68580</xdr:rowOff>
    </xdr:from>
    <xdr:to>
      <xdr:col>24</xdr:col>
      <xdr:colOff>82550</xdr:colOff>
      <xdr:row>77</xdr:row>
      <xdr:rowOff>170180</xdr:rowOff>
    </xdr:to>
    <xdr:sp macro="" textlink="">
      <xdr:nvSpPr>
        <xdr:cNvPr id="452" name="円/楕円 451"/>
        <xdr:cNvSpPr/>
      </xdr:nvSpPr>
      <xdr:spPr>
        <a:xfrm>
          <a:off x="164592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40657</xdr:rowOff>
    </xdr:from>
    <xdr:ext cx="762000" cy="259045"/>
    <xdr:sp macro="" textlink="">
      <xdr:nvSpPr>
        <xdr:cNvPr id="453" name="公債費以外該当値テキスト"/>
        <xdr:cNvSpPr txBox="1"/>
      </xdr:nvSpPr>
      <xdr:spPr>
        <a:xfrm>
          <a:off x="165989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121920</xdr:rowOff>
    </xdr:from>
    <xdr:to>
      <xdr:col>22</xdr:col>
      <xdr:colOff>615950</xdr:colOff>
      <xdr:row>78</xdr:row>
      <xdr:rowOff>52070</xdr:rowOff>
    </xdr:to>
    <xdr:sp macro="" textlink="">
      <xdr:nvSpPr>
        <xdr:cNvPr id="454" name="円/楕円 453"/>
        <xdr:cNvSpPr/>
      </xdr:nvSpPr>
      <xdr:spPr>
        <a:xfrm>
          <a:off x="15621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36847</xdr:rowOff>
    </xdr:from>
    <xdr:ext cx="736600" cy="259045"/>
    <xdr:sp macro="" textlink="">
      <xdr:nvSpPr>
        <xdr:cNvPr id="455" name="テキスト ボックス 454"/>
        <xdr:cNvSpPr txBox="1"/>
      </xdr:nvSpPr>
      <xdr:spPr>
        <a:xfrm>
          <a:off x="15290800" y="13409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83820</xdr:rowOff>
    </xdr:from>
    <xdr:to>
      <xdr:col>21</xdr:col>
      <xdr:colOff>412750</xdr:colOff>
      <xdr:row>78</xdr:row>
      <xdr:rowOff>13970</xdr:rowOff>
    </xdr:to>
    <xdr:sp macro="" textlink="">
      <xdr:nvSpPr>
        <xdr:cNvPr id="456" name="円/楕円 455"/>
        <xdr:cNvSpPr/>
      </xdr:nvSpPr>
      <xdr:spPr>
        <a:xfrm>
          <a:off x="14732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170197</xdr:rowOff>
    </xdr:from>
    <xdr:ext cx="762000" cy="259045"/>
    <xdr:sp macro="" textlink="">
      <xdr:nvSpPr>
        <xdr:cNvPr id="457" name="テキスト ボックス 456"/>
        <xdr:cNvSpPr txBox="1"/>
      </xdr:nvSpPr>
      <xdr:spPr>
        <a:xfrm>
          <a:off x="14401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34289</xdr:rowOff>
    </xdr:from>
    <xdr:to>
      <xdr:col>20</xdr:col>
      <xdr:colOff>209550</xdr:colOff>
      <xdr:row>77</xdr:row>
      <xdr:rowOff>135889</xdr:rowOff>
    </xdr:to>
    <xdr:sp macro="" textlink="">
      <xdr:nvSpPr>
        <xdr:cNvPr id="458" name="円/楕円 457"/>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59" name="テキスト ボックス 458"/>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45720</xdr:rowOff>
    </xdr:from>
    <xdr:to>
      <xdr:col>19</xdr:col>
      <xdr:colOff>6350</xdr:colOff>
      <xdr:row>77</xdr:row>
      <xdr:rowOff>147320</xdr:rowOff>
    </xdr:to>
    <xdr:sp macro="" textlink="">
      <xdr:nvSpPr>
        <xdr:cNvPr id="460" name="円/楕円 459"/>
        <xdr:cNvSpPr/>
      </xdr:nvSpPr>
      <xdr:spPr>
        <a:xfrm>
          <a:off x="12954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132097</xdr:rowOff>
    </xdr:from>
    <xdr:ext cx="762000" cy="259045"/>
    <xdr:sp macro="" textlink="">
      <xdr:nvSpPr>
        <xdr:cNvPr id="461" name="テキスト ボックス 460"/>
        <xdr:cNvSpPr txBox="1"/>
      </xdr:nvSpPr>
      <xdr:spPr>
        <a:xfrm>
          <a:off x="12623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広島県府中市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73398</xdr:rowOff>
    </xdr:from>
    <xdr:to>
      <xdr:col>4</xdr:col>
      <xdr:colOff>1117600</xdr:colOff>
      <xdr:row>17</xdr:row>
      <xdr:rowOff>80627</xdr:rowOff>
    </xdr:to>
    <xdr:cxnSp macro="">
      <xdr:nvCxnSpPr>
        <xdr:cNvPr id="54" name="直線コネクタ 53"/>
        <xdr:cNvCxnSpPr/>
      </xdr:nvCxnSpPr>
      <xdr:spPr bwMode="auto">
        <a:xfrm flipV="1">
          <a:off x="5003800" y="3035673"/>
          <a:ext cx="647700" cy="7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60413</xdr:rowOff>
    </xdr:from>
    <xdr:ext cx="762000" cy="259045"/>
    <xdr:sp macro="" textlink="">
      <xdr:nvSpPr>
        <xdr:cNvPr id="55" name="人口1人当たり決算額の推移平均値テキスト130"/>
        <xdr:cNvSpPr txBox="1"/>
      </xdr:nvSpPr>
      <xdr:spPr>
        <a:xfrm>
          <a:off x="5740400" y="2679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45523</xdr:rowOff>
    </xdr:from>
    <xdr:to>
      <xdr:col>4</xdr:col>
      <xdr:colOff>469900</xdr:colOff>
      <xdr:row>17</xdr:row>
      <xdr:rowOff>80627</xdr:rowOff>
    </xdr:to>
    <xdr:cxnSp macro="">
      <xdr:nvCxnSpPr>
        <xdr:cNvPr id="57" name="直線コネクタ 56"/>
        <xdr:cNvCxnSpPr/>
      </xdr:nvCxnSpPr>
      <xdr:spPr bwMode="auto">
        <a:xfrm>
          <a:off x="4305300" y="3007798"/>
          <a:ext cx="698500" cy="35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22818</xdr:rowOff>
    </xdr:from>
    <xdr:ext cx="736600" cy="259045"/>
    <xdr:sp macro="" textlink="">
      <xdr:nvSpPr>
        <xdr:cNvPr id="59" name="テキスト ボックス 58"/>
        <xdr:cNvSpPr txBox="1"/>
      </xdr:nvSpPr>
      <xdr:spPr>
        <a:xfrm>
          <a:off x="4622800" y="2642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8618</xdr:rowOff>
    </xdr:from>
    <xdr:to>
      <xdr:col>3</xdr:col>
      <xdr:colOff>904875</xdr:colOff>
      <xdr:row>17</xdr:row>
      <xdr:rowOff>45523</xdr:rowOff>
    </xdr:to>
    <xdr:cxnSp macro="">
      <xdr:nvCxnSpPr>
        <xdr:cNvPr id="60" name="直線コネクタ 59"/>
        <xdr:cNvCxnSpPr/>
      </xdr:nvCxnSpPr>
      <xdr:spPr bwMode="auto">
        <a:xfrm>
          <a:off x="3606800" y="2970893"/>
          <a:ext cx="698500" cy="369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161264</xdr:rowOff>
    </xdr:from>
    <xdr:ext cx="762000" cy="259045"/>
    <xdr:sp macro="" textlink="">
      <xdr:nvSpPr>
        <xdr:cNvPr id="62" name="テキスト ボックス 61"/>
        <xdr:cNvSpPr txBox="1"/>
      </xdr:nvSpPr>
      <xdr:spPr>
        <a:xfrm>
          <a:off x="3924300" y="260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8618</xdr:rowOff>
    </xdr:from>
    <xdr:to>
      <xdr:col>3</xdr:col>
      <xdr:colOff>206375</xdr:colOff>
      <xdr:row>17</xdr:row>
      <xdr:rowOff>73270</xdr:rowOff>
    </xdr:to>
    <xdr:cxnSp macro="">
      <xdr:nvCxnSpPr>
        <xdr:cNvPr id="63" name="直線コネクタ 62"/>
        <xdr:cNvCxnSpPr/>
      </xdr:nvCxnSpPr>
      <xdr:spPr bwMode="auto">
        <a:xfrm flipV="1">
          <a:off x="2908300" y="2970893"/>
          <a:ext cx="698500" cy="64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131618</xdr:rowOff>
    </xdr:from>
    <xdr:ext cx="762000" cy="259045"/>
    <xdr:sp macro="" textlink="">
      <xdr:nvSpPr>
        <xdr:cNvPr id="65" name="テキスト ボックス 64"/>
        <xdr:cNvSpPr txBox="1"/>
      </xdr:nvSpPr>
      <xdr:spPr>
        <a:xfrm>
          <a:off x="3225800" y="257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70404</xdr:rowOff>
    </xdr:from>
    <xdr:to>
      <xdr:col>2</xdr:col>
      <xdr:colOff>692150</xdr:colOff>
      <xdr:row>18</xdr:row>
      <xdr:rowOff>554</xdr:rowOff>
    </xdr:to>
    <xdr:sp macro="" textlink="">
      <xdr:nvSpPr>
        <xdr:cNvPr id="66" name="フローチャート : 判断 65"/>
        <xdr:cNvSpPr/>
      </xdr:nvSpPr>
      <xdr:spPr bwMode="auto">
        <a:xfrm>
          <a:off x="2857500" y="303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156781</xdr:rowOff>
    </xdr:from>
    <xdr:ext cx="762000" cy="259045"/>
    <xdr:sp macro="" textlink="">
      <xdr:nvSpPr>
        <xdr:cNvPr id="67" name="テキスト ボックス 66"/>
        <xdr:cNvSpPr txBox="1"/>
      </xdr:nvSpPr>
      <xdr:spPr>
        <a:xfrm>
          <a:off x="2527300" y="311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22598</xdr:rowOff>
    </xdr:from>
    <xdr:to>
      <xdr:col>5</xdr:col>
      <xdr:colOff>34925</xdr:colOff>
      <xdr:row>17</xdr:row>
      <xdr:rowOff>124198</xdr:rowOff>
    </xdr:to>
    <xdr:sp macro="" textlink="">
      <xdr:nvSpPr>
        <xdr:cNvPr id="73" name="円/楕円 72"/>
        <xdr:cNvSpPr/>
      </xdr:nvSpPr>
      <xdr:spPr bwMode="auto">
        <a:xfrm>
          <a:off x="5600700" y="29848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166125</xdr:rowOff>
    </xdr:from>
    <xdr:ext cx="762000" cy="259045"/>
    <xdr:sp macro="" textlink="">
      <xdr:nvSpPr>
        <xdr:cNvPr id="74" name="人口1人当たり決算額の推移該当値テキスト130"/>
        <xdr:cNvSpPr txBox="1"/>
      </xdr:nvSpPr>
      <xdr:spPr>
        <a:xfrm>
          <a:off x="5740400" y="2956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83,085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29827</xdr:rowOff>
    </xdr:from>
    <xdr:to>
      <xdr:col>4</xdr:col>
      <xdr:colOff>520700</xdr:colOff>
      <xdr:row>17</xdr:row>
      <xdr:rowOff>131427</xdr:rowOff>
    </xdr:to>
    <xdr:sp macro="" textlink="">
      <xdr:nvSpPr>
        <xdr:cNvPr id="75" name="円/楕円 74"/>
        <xdr:cNvSpPr/>
      </xdr:nvSpPr>
      <xdr:spPr bwMode="auto">
        <a:xfrm>
          <a:off x="4953000" y="29921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116204</xdr:rowOff>
    </xdr:from>
    <xdr:ext cx="736600" cy="259045"/>
    <xdr:sp macro="" textlink="">
      <xdr:nvSpPr>
        <xdr:cNvPr id="76" name="テキスト ボックス 75"/>
        <xdr:cNvSpPr txBox="1"/>
      </xdr:nvSpPr>
      <xdr:spPr>
        <a:xfrm>
          <a:off x="4622800" y="3078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82,579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166173</xdr:rowOff>
    </xdr:from>
    <xdr:to>
      <xdr:col>3</xdr:col>
      <xdr:colOff>955675</xdr:colOff>
      <xdr:row>17</xdr:row>
      <xdr:rowOff>96323</xdr:rowOff>
    </xdr:to>
    <xdr:sp macro="" textlink="">
      <xdr:nvSpPr>
        <xdr:cNvPr id="77" name="円/楕円 76"/>
        <xdr:cNvSpPr/>
      </xdr:nvSpPr>
      <xdr:spPr bwMode="auto">
        <a:xfrm>
          <a:off x="4254500" y="2956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81100</xdr:rowOff>
    </xdr:from>
    <xdr:ext cx="762000" cy="259045"/>
    <xdr:sp macro="" textlink="">
      <xdr:nvSpPr>
        <xdr:cNvPr id="78" name="テキスト ボックス 77"/>
        <xdr:cNvSpPr txBox="1"/>
      </xdr:nvSpPr>
      <xdr:spPr>
        <a:xfrm>
          <a:off x="3924300" y="3043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85,036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129268</xdr:rowOff>
    </xdr:from>
    <xdr:to>
      <xdr:col>3</xdr:col>
      <xdr:colOff>257175</xdr:colOff>
      <xdr:row>17</xdr:row>
      <xdr:rowOff>59418</xdr:rowOff>
    </xdr:to>
    <xdr:sp macro="" textlink="">
      <xdr:nvSpPr>
        <xdr:cNvPr id="79" name="円/楕円 78"/>
        <xdr:cNvSpPr/>
      </xdr:nvSpPr>
      <xdr:spPr bwMode="auto">
        <a:xfrm>
          <a:off x="3556000" y="2920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44195</xdr:rowOff>
    </xdr:from>
    <xdr:ext cx="762000" cy="259045"/>
    <xdr:sp macro="" textlink="">
      <xdr:nvSpPr>
        <xdr:cNvPr id="80" name="テキスト ボックス 79"/>
        <xdr:cNvSpPr txBox="1"/>
      </xdr:nvSpPr>
      <xdr:spPr>
        <a:xfrm>
          <a:off x="3225800" y="3006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87,619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22470</xdr:rowOff>
    </xdr:from>
    <xdr:to>
      <xdr:col>2</xdr:col>
      <xdr:colOff>692150</xdr:colOff>
      <xdr:row>17</xdr:row>
      <xdr:rowOff>124070</xdr:rowOff>
    </xdr:to>
    <xdr:sp macro="" textlink="">
      <xdr:nvSpPr>
        <xdr:cNvPr id="81" name="円/楕円 80"/>
        <xdr:cNvSpPr/>
      </xdr:nvSpPr>
      <xdr:spPr bwMode="auto">
        <a:xfrm>
          <a:off x="2857500" y="2984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134247</xdr:rowOff>
    </xdr:from>
    <xdr:ext cx="762000" cy="259045"/>
    <xdr:sp macro="" textlink="">
      <xdr:nvSpPr>
        <xdr:cNvPr id="82" name="テキスト ボックス 81"/>
        <xdr:cNvSpPr txBox="1"/>
      </xdr:nvSpPr>
      <xdr:spPr>
        <a:xfrm>
          <a:off x="2527300" y="2753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50974</xdr:rowOff>
    </xdr:from>
    <xdr:to>
      <xdr:col>4</xdr:col>
      <xdr:colOff>1117600</xdr:colOff>
      <xdr:row>35</xdr:row>
      <xdr:rowOff>202634</xdr:rowOff>
    </xdr:to>
    <xdr:cxnSp macro="">
      <xdr:nvCxnSpPr>
        <xdr:cNvPr id="118" name="直線コネクタ 117"/>
        <xdr:cNvCxnSpPr/>
      </xdr:nvCxnSpPr>
      <xdr:spPr bwMode="auto">
        <a:xfrm>
          <a:off x="5003800" y="6661324"/>
          <a:ext cx="647700" cy="151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187411</xdr:rowOff>
    </xdr:from>
    <xdr:ext cx="762000" cy="259045"/>
    <xdr:sp macro="" textlink="">
      <xdr:nvSpPr>
        <xdr:cNvPr id="119" name="人口1人当たり決算額の推移平均値テキスト445"/>
        <xdr:cNvSpPr txBox="1"/>
      </xdr:nvSpPr>
      <xdr:spPr>
        <a:xfrm>
          <a:off x="5740400" y="679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30857</xdr:rowOff>
    </xdr:from>
    <xdr:to>
      <xdr:col>4</xdr:col>
      <xdr:colOff>469900</xdr:colOff>
      <xdr:row>35</xdr:row>
      <xdr:rowOff>50974</xdr:rowOff>
    </xdr:to>
    <xdr:cxnSp macro="">
      <xdr:nvCxnSpPr>
        <xdr:cNvPr id="121" name="直線コネクタ 120"/>
        <xdr:cNvCxnSpPr/>
      </xdr:nvCxnSpPr>
      <xdr:spPr bwMode="auto">
        <a:xfrm>
          <a:off x="4305300" y="6641207"/>
          <a:ext cx="698500" cy="20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159605</xdr:rowOff>
    </xdr:from>
    <xdr:ext cx="736600" cy="259045"/>
    <xdr:sp macro="" textlink="">
      <xdr:nvSpPr>
        <xdr:cNvPr id="123" name="テキスト ボックス 122"/>
        <xdr:cNvSpPr txBox="1"/>
      </xdr:nvSpPr>
      <xdr:spPr>
        <a:xfrm>
          <a:off x="4622800" y="6769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308378</xdr:rowOff>
    </xdr:from>
    <xdr:to>
      <xdr:col>3</xdr:col>
      <xdr:colOff>904875</xdr:colOff>
      <xdr:row>35</xdr:row>
      <xdr:rowOff>30857</xdr:rowOff>
    </xdr:to>
    <xdr:cxnSp macro="">
      <xdr:nvCxnSpPr>
        <xdr:cNvPr id="124" name="直線コネクタ 123"/>
        <xdr:cNvCxnSpPr/>
      </xdr:nvCxnSpPr>
      <xdr:spPr bwMode="auto">
        <a:xfrm>
          <a:off x="3606800" y="6575828"/>
          <a:ext cx="698500" cy="65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68622</xdr:rowOff>
    </xdr:from>
    <xdr:ext cx="762000" cy="259045"/>
    <xdr:sp macro="" textlink="">
      <xdr:nvSpPr>
        <xdr:cNvPr id="126" name="テキスト ボックス 125"/>
        <xdr:cNvSpPr txBox="1"/>
      </xdr:nvSpPr>
      <xdr:spPr>
        <a:xfrm>
          <a:off x="39243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308378</xdr:rowOff>
    </xdr:from>
    <xdr:to>
      <xdr:col>3</xdr:col>
      <xdr:colOff>206375</xdr:colOff>
      <xdr:row>35</xdr:row>
      <xdr:rowOff>18219</xdr:rowOff>
    </xdr:to>
    <xdr:cxnSp macro="">
      <xdr:nvCxnSpPr>
        <xdr:cNvPr id="127" name="直線コネクタ 126"/>
        <xdr:cNvCxnSpPr/>
      </xdr:nvCxnSpPr>
      <xdr:spPr bwMode="auto">
        <a:xfrm flipV="1">
          <a:off x="2908300" y="6575828"/>
          <a:ext cx="698500" cy="52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339212</xdr:rowOff>
    </xdr:from>
    <xdr:ext cx="762000" cy="259045"/>
    <xdr:sp macro="" textlink="">
      <xdr:nvSpPr>
        <xdr:cNvPr id="129" name="テキスト ボックス 128"/>
        <xdr:cNvSpPr txBox="1"/>
      </xdr:nvSpPr>
      <xdr:spPr>
        <a:xfrm>
          <a:off x="32258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104187</xdr:rowOff>
    </xdr:from>
    <xdr:to>
      <xdr:col>2</xdr:col>
      <xdr:colOff>692150</xdr:colOff>
      <xdr:row>35</xdr:row>
      <xdr:rowOff>205787</xdr:rowOff>
    </xdr:to>
    <xdr:sp macro="" textlink="">
      <xdr:nvSpPr>
        <xdr:cNvPr id="130" name="フローチャート : 判断 129"/>
        <xdr:cNvSpPr/>
      </xdr:nvSpPr>
      <xdr:spPr bwMode="auto">
        <a:xfrm>
          <a:off x="28575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190564</xdr:rowOff>
    </xdr:from>
    <xdr:ext cx="762000" cy="259045"/>
    <xdr:sp macro="" textlink="">
      <xdr:nvSpPr>
        <xdr:cNvPr id="131" name="テキスト ボックス 130"/>
        <xdr:cNvSpPr txBox="1"/>
      </xdr:nvSpPr>
      <xdr:spPr>
        <a:xfrm>
          <a:off x="2527300" y="680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151834</xdr:rowOff>
    </xdr:from>
    <xdr:to>
      <xdr:col>5</xdr:col>
      <xdr:colOff>34925</xdr:colOff>
      <xdr:row>35</xdr:row>
      <xdr:rowOff>253434</xdr:rowOff>
    </xdr:to>
    <xdr:sp macro="" textlink="">
      <xdr:nvSpPr>
        <xdr:cNvPr id="137" name="円/楕円 136"/>
        <xdr:cNvSpPr/>
      </xdr:nvSpPr>
      <xdr:spPr bwMode="auto">
        <a:xfrm>
          <a:off x="5600700" y="67621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339811</xdr:rowOff>
    </xdr:from>
    <xdr:ext cx="762000" cy="259045"/>
    <xdr:sp macro="" textlink="">
      <xdr:nvSpPr>
        <xdr:cNvPr id="138" name="人口1人当たり決算額の推移該当値テキスト445"/>
        <xdr:cNvSpPr txBox="1"/>
      </xdr:nvSpPr>
      <xdr:spPr>
        <a:xfrm>
          <a:off x="5740400" y="660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24,434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174</xdr:rowOff>
    </xdr:from>
    <xdr:to>
      <xdr:col>4</xdr:col>
      <xdr:colOff>520700</xdr:colOff>
      <xdr:row>35</xdr:row>
      <xdr:rowOff>101774</xdr:rowOff>
    </xdr:to>
    <xdr:sp macro="" textlink="">
      <xdr:nvSpPr>
        <xdr:cNvPr id="139" name="円/楕円 138"/>
        <xdr:cNvSpPr/>
      </xdr:nvSpPr>
      <xdr:spPr bwMode="auto">
        <a:xfrm>
          <a:off x="4953000" y="6610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111951</xdr:rowOff>
    </xdr:from>
    <xdr:ext cx="736600" cy="259045"/>
    <xdr:sp macro="" textlink="">
      <xdr:nvSpPr>
        <xdr:cNvPr id="140" name="テキスト ボックス 139"/>
        <xdr:cNvSpPr txBox="1"/>
      </xdr:nvSpPr>
      <xdr:spPr>
        <a:xfrm>
          <a:off x="4622800" y="6379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29,078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322957</xdr:rowOff>
    </xdr:from>
    <xdr:to>
      <xdr:col>3</xdr:col>
      <xdr:colOff>955675</xdr:colOff>
      <xdr:row>35</xdr:row>
      <xdr:rowOff>81657</xdr:rowOff>
    </xdr:to>
    <xdr:sp macro="" textlink="">
      <xdr:nvSpPr>
        <xdr:cNvPr id="141" name="円/楕円 140"/>
        <xdr:cNvSpPr/>
      </xdr:nvSpPr>
      <xdr:spPr bwMode="auto">
        <a:xfrm>
          <a:off x="4254500" y="6590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91834</xdr:rowOff>
    </xdr:from>
    <xdr:ext cx="762000" cy="259045"/>
    <xdr:sp macro="" textlink="">
      <xdr:nvSpPr>
        <xdr:cNvPr id="142" name="テキスト ボックス 141"/>
        <xdr:cNvSpPr txBox="1"/>
      </xdr:nvSpPr>
      <xdr:spPr>
        <a:xfrm>
          <a:off x="3924300" y="635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257578</xdr:rowOff>
    </xdr:from>
    <xdr:to>
      <xdr:col>3</xdr:col>
      <xdr:colOff>257175</xdr:colOff>
      <xdr:row>35</xdr:row>
      <xdr:rowOff>16278</xdr:rowOff>
    </xdr:to>
    <xdr:sp macro="" textlink="">
      <xdr:nvSpPr>
        <xdr:cNvPr id="143" name="円/楕円 142"/>
        <xdr:cNvSpPr/>
      </xdr:nvSpPr>
      <xdr:spPr bwMode="auto">
        <a:xfrm>
          <a:off x="3556000" y="6525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1055</xdr:rowOff>
    </xdr:from>
    <xdr:ext cx="762000" cy="259045"/>
    <xdr:sp macro="" textlink="">
      <xdr:nvSpPr>
        <xdr:cNvPr id="144" name="テキスト ボックス 143"/>
        <xdr:cNvSpPr txBox="1"/>
      </xdr:nvSpPr>
      <xdr:spPr>
        <a:xfrm>
          <a:off x="3225800" y="66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31,696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310319</xdr:rowOff>
    </xdr:from>
    <xdr:to>
      <xdr:col>2</xdr:col>
      <xdr:colOff>692150</xdr:colOff>
      <xdr:row>35</xdr:row>
      <xdr:rowOff>69019</xdr:rowOff>
    </xdr:to>
    <xdr:sp macro="" textlink="">
      <xdr:nvSpPr>
        <xdr:cNvPr id="145" name="円/楕円 144"/>
        <xdr:cNvSpPr/>
      </xdr:nvSpPr>
      <xdr:spPr bwMode="auto">
        <a:xfrm>
          <a:off x="2857500" y="6577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79196</xdr:rowOff>
    </xdr:from>
    <xdr:ext cx="762000" cy="259045"/>
    <xdr:sp macro="" textlink="">
      <xdr:nvSpPr>
        <xdr:cNvPr id="146" name="テキスト ボックス 145"/>
        <xdr:cNvSpPr txBox="1"/>
      </xdr:nvSpPr>
      <xdr:spPr>
        <a:xfrm>
          <a:off x="2527300" y="6346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・財政調整基金については</a:t>
          </a:r>
          <a:r>
            <a:rPr lang="ja-JP" altLang="en-US" sz="1400">
              <a:solidFill>
                <a:schemeClr val="dk1"/>
              </a:solidFill>
              <a:effectLst/>
              <a:latin typeface="+mn-lt"/>
              <a:ea typeface="+mn-ea"/>
              <a:cs typeface="+mn-cs"/>
            </a:rPr>
            <a:t>近年</a:t>
          </a:r>
          <a:r>
            <a:rPr lang="ja-JP" altLang="ja-JP" sz="1400">
              <a:solidFill>
                <a:schemeClr val="dk1"/>
              </a:solidFill>
              <a:effectLst/>
              <a:latin typeface="+mn-lt"/>
              <a:ea typeface="+mn-ea"/>
              <a:cs typeface="+mn-cs"/>
            </a:rPr>
            <a:t>取崩しを行っておらず、</a:t>
          </a:r>
          <a:r>
            <a:rPr lang="en-US" altLang="ja-JP" sz="1400">
              <a:solidFill>
                <a:schemeClr val="dk1"/>
              </a:solidFill>
              <a:effectLst/>
              <a:latin typeface="+mn-lt"/>
              <a:ea typeface="+mn-ea"/>
              <a:cs typeface="+mn-cs"/>
            </a:rPr>
            <a:t>22</a:t>
          </a:r>
          <a:r>
            <a:rPr lang="ja-JP" altLang="ja-JP" sz="1400">
              <a:solidFill>
                <a:schemeClr val="dk1"/>
              </a:solidFill>
              <a:effectLst/>
              <a:latin typeface="+mn-lt"/>
              <a:ea typeface="+mn-ea"/>
              <a:cs typeface="+mn-cs"/>
            </a:rPr>
            <a:t>年度と比較して</a:t>
          </a:r>
          <a:r>
            <a:rPr lang="en-US" altLang="ja-JP" sz="1400">
              <a:solidFill>
                <a:schemeClr val="dk1"/>
              </a:solidFill>
              <a:effectLst/>
              <a:latin typeface="+mn-lt"/>
              <a:ea typeface="+mn-ea"/>
              <a:cs typeface="+mn-cs"/>
            </a:rPr>
            <a:t>4</a:t>
          </a:r>
          <a:r>
            <a:rPr lang="ja-JP" altLang="ja-JP" sz="1400">
              <a:solidFill>
                <a:schemeClr val="dk1"/>
              </a:solidFill>
              <a:effectLst/>
              <a:latin typeface="+mn-lt"/>
              <a:ea typeface="+mn-ea"/>
              <a:cs typeface="+mn-cs"/>
            </a:rPr>
            <a:t>年間で</a:t>
          </a:r>
          <a:r>
            <a:rPr lang="en-US" altLang="ja-JP" sz="1400">
              <a:solidFill>
                <a:schemeClr val="dk1"/>
              </a:solidFill>
              <a:effectLst/>
              <a:latin typeface="+mn-lt"/>
              <a:ea typeface="+mn-ea"/>
              <a:cs typeface="+mn-cs"/>
            </a:rPr>
            <a:t>939</a:t>
          </a:r>
          <a:r>
            <a:rPr lang="ja-JP" altLang="ja-JP" sz="1400">
              <a:solidFill>
                <a:schemeClr val="dk1"/>
              </a:solidFill>
              <a:effectLst/>
              <a:latin typeface="+mn-lt"/>
              <a:ea typeface="+mn-ea"/>
              <a:cs typeface="+mn-cs"/>
            </a:rPr>
            <a:t>百万円増加したことで、標準財政規模比については</a:t>
          </a:r>
          <a:r>
            <a:rPr lang="en-US" altLang="ja-JP" sz="1400">
              <a:solidFill>
                <a:schemeClr val="dk1"/>
              </a:solidFill>
              <a:effectLst/>
              <a:latin typeface="+mn-lt"/>
              <a:ea typeface="+mn-ea"/>
              <a:cs typeface="+mn-cs"/>
            </a:rPr>
            <a:t>7.85</a:t>
          </a:r>
          <a:r>
            <a:rPr lang="ja-JP" altLang="ja-JP" sz="1400">
              <a:solidFill>
                <a:schemeClr val="dk1"/>
              </a:solidFill>
              <a:effectLst/>
              <a:latin typeface="+mn-lt"/>
              <a:ea typeface="+mn-ea"/>
              <a:cs typeface="+mn-cs"/>
            </a:rPr>
            <a:t>ポイント上昇している。 </a:t>
          </a:r>
          <a:endParaRPr lang="ja-JP" altLang="ja-JP" sz="1400">
            <a:effectLst/>
          </a:endParaRPr>
        </a:p>
        <a:p>
          <a:r>
            <a:rPr lang="ja-JP" altLang="ja-JP" sz="1400">
              <a:solidFill>
                <a:schemeClr val="dk1"/>
              </a:solidFill>
              <a:effectLst/>
              <a:latin typeface="+mn-lt"/>
              <a:ea typeface="+mn-ea"/>
              <a:cs typeface="+mn-cs"/>
            </a:rPr>
            <a:t>　実質単年度収支は、前年度より</a:t>
          </a:r>
          <a:r>
            <a:rPr lang="en-US" altLang="ja-JP" sz="1400">
              <a:solidFill>
                <a:schemeClr val="dk1"/>
              </a:solidFill>
              <a:effectLst/>
              <a:latin typeface="+mn-lt"/>
              <a:ea typeface="+mn-ea"/>
              <a:cs typeface="+mn-cs"/>
            </a:rPr>
            <a:t>4.32</a:t>
          </a:r>
          <a:r>
            <a:rPr lang="ja-JP" altLang="ja-JP" sz="1400">
              <a:solidFill>
                <a:schemeClr val="dk1"/>
              </a:solidFill>
              <a:effectLst/>
              <a:latin typeface="+mn-lt"/>
              <a:ea typeface="+mn-ea"/>
              <a:cs typeface="+mn-cs"/>
            </a:rPr>
            <a:t>ポイント</a:t>
          </a:r>
          <a:r>
            <a:rPr lang="ja-JP" altLang="en-US" sz="1400">
              <a:solidFill>
                <a:schemeClr val="dk1"/>
              </a:solidFill>
              <a:effectLst/>
              <a:latin typeface="+mn-lt"/>
              <a:ea typeface="+mn-ea"/>
              <a:cs typeface="+mn-cs"/>
            </a:rPr>
            <a:t>減少</a:t>
          </a:r>
          <a:r>
            <a:rPr lang="ja-JP" altLang="ja-JP" sz="1400">
              <a:solidFill>
                <a:schemeClr val="dk1"/>
              </a:solidFill>
              <a:effectLst/>
              <a:latin typeface="+mn-lt"/>
              <a:ea typeface="+mn-ea"/>
              <a:cs typeface="+mn-cs"/>
            </a:rPr>
            <a:t>しているが、これは</a:t>
          </a:r>
          <a:r>
            <a:rPr lang="ja-JP" altLang="en-US" sz="1400">
              <a:solidFill>
                <a:schemeClr val="dk1"/>
              </a:solidFill>
              <a:effectLst/>
              <a:latin typeface="+mn-lt"/>
              <a:ea typeface="+mn-ea"/>
              <a:cs typeface="+mn-cs"/>
            </a:rPr>
            <a:t>前年度に</a:t>
          </a:r>
          <a:r>
            <a:rPr lang="ja-JP" altLang="ja-JP" sz="1400">
              <a:solidFill>
                <a:schemeClr val="dk1"/>
              </a:solidFill>
              <a:effectLst/>
              <a:latin typeface="+mn-lt"/>
              <a:ea typeface="+mn-ea"/>
              <a:cs typeface="+mn-cs"/>
            </a:rPr>
            <a:t>国庫負担金</a:t>
          </a:r>
          <a:r>
            <a:rPr lang="ja-JP" altLang="en-US" sz="1400">
              <a:solidFill>
                <a:schemeClr val="dk1"/>
              </a:solidFill>
              <a:effectLst/>
              <a:latin typeface="+mn-lt"/>
              <a:ea typeface="+mn-ea"/>
              <a:cs typeface="+mn-cs"/>
            </a:rPr>
            <a:t>等</a:t>
          </a:r>
          <a:r>
            <a:rPr lang="ja-JP" altLang="ja-JP" sz="1400">
              <a:solidFill>
                <a:schemeClr val="dk1"/>
              </a:solidFill>
              <a:effectLst/>
              <a:latin typeface="+mn-lt"/>
              <a:ea typeface="+mn-ea"/>
              <a:cs typeface="+mn-cs"/>
            </a:rPr>
            <a:t>をおよそ</a:t>
          </a:r>
          <a:r>
            <a:rPr lang="en-US" altLang="ja-JP" sz="1400">
              <a:solidFill>
                <a:schemeClr val="dk1"/>
              </a:solidFill>
              <a:effectLst/>
              <a:latin typeface="+mn-lt"/>
              <a:ea typeface="+mn-ea"/>
              <a:cs typeface="+mn-cs"/>
            </a:rPr>
            <a:t>2</a:t>
          </a:r>
          <a:r>
            <a:rPr lang="ja-JP" altLang="ja-JP" sz="1400">
              <a:solidFill>
                <a:schemeClr val="dk1"/>
              </a:solidFill>
              <a:effectLst/>
              <a:latin typeface="+mn-lt"/>
              <a:ea typeface="+mn-ea"/>
              <a:cs typeface="+mn-cs"/>
            </a:rPr>
            <a:t>億</a:t>
          </a:r>
          <a:r>
            <a:rPr lang="en-US" altLang="ja-JP" sz="1400">
              <a:solidFill>
                <a:schemeClr val="dk1"/>
              </a:solidFill>
              <a:effectLst/>
              <a:latin typeface="+mn-lt"/>
              <a:ea typeface="+mn-ea"/>
              <a:cs typeface="+mn-cs"/>
            </a:rPr>
            <a:t>5</a:t>
          </a:r>
          <a:r>
            <a:rPr lang="ja-JP" altLang="ja-JP" sz="1400">
              <a:solidFill>
                <a:schemeClr val="dk1"/>
              </a:solidFill>
              <a:effectLst/>
              <a:latin typeface="+mn-lt"/>
              <a:ea typeface="+mn-ea"/>
              <a:cs typeface="+mn-cs"/>
            </a:rPr>
            <a:t>千万円の受入超過し</a:t>
          </a:r>
          <a:r>
            <a:rPr lang="ja-JP" altLang="en-US" sz="1400">
              <a:solidFill>
                <a:schemeClr val="dk1"/>
              </a:solidFill>
              <a:effectLst/>
              <a:latin typeface="+mn-lt"/>
              <a:ea typeface="+mn-ea"/>
              <a:cs typeface="+mn-cs"/>
            </a:rPr>
            <a:t>ていたものを返還した</a:t>
          </a:r>
          <a:r>
            <a:rPr lang="ja-JP" altLang="ja-JP" sz="1400">
              <a:solidFill>
                <a:schemeClr val="dk1"/>
              </a:solidFill>
              <a:effectLst/>
              <a:latin typeface="+mn-lt"/>
              <a:ea typeface="+mn-ea"/>
              <a:cs typeface="+mn-cs"/>
            </a:rPr>
            <a:t>ことが大きく影響している。この受入超過分を除くと前年度とほぼ同率で推移する。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・いずれの会計も実質赤字額は発生しておらず、逆に、黒字額については平成</a:t>
          </a:r>
          <a:r>
            <a:rPr lang="en-US" altLang="ja-JP" sz="1400">
              <a:solidFill>
                <a:schemeClr val="dk1"/>
              </a:solidFill>
              <a:effectLst/>
              <a:latin typeface="+mn-lt"/>
              <a:ea typeface="+mn-ea"/>
              <a:cs typeface="+mn-cs"/>
            </a:rPr>
            <a:t>25</a:t>
          </a:r>
          <a:r>
            <a:rPr lang="ja-JP" altLang="ja-JP" sz="1400">
              <a:solidFill>
                <a:schemeClr val="dk1"/>
              </a:solidFill>
              <a:effectLst/>
              <a:latin typeface="+mn-lt"/>
              <a:ea typeface="+mn-ea"/>
              <a:cs typeface="+mn-cs"/>
            </a:rPr>
            <a:t>年度と比較して</a:t>
          </a:r>
          <a:r>
            <a:rPr lang="en-US" altLang="ja-JP" sz="1400">
              <a:solidFill>
                <a:schemeClr val="dk1"/>
              </a:solidFill>
              <a:effectLst/>
              <a:latin typeface="+mn-lt"/>
              <a:ea typeface="+mn-ea"/>
              <a:cs typeface="+mn-cs"/>
            </a:rPr>
            <a:t>1.19</a:t>
          </a:r>
          <a:r>
            <a:rPr lang="ja-JP" altLang="ja-JP" sz="1400">
              <a:solidFill>
                <a:schemeClr val="dk1"/>
              </a:solidFill>
              <a:effectLst/>
              <a:latin typeface="+mn-lt"/>
              <a:ea typeface="+mn-ea"/>
              <a:cs typeface="+mn-cs"/>
            </a:rPr>
            <a:t>ポイント</a:t>
          </a:r>
          <a:r>
            <a:rPr lang="ja-JP" altLang="en-US" sz="1400">
              <a:solidFill>
                <a:schemeClr val="dk1"/>
              </a:solidFill>
              <a:effectLst/>
              <a:latin typeface="+mn-lt"/>
              <a:ea typeface="+mn-ea"/>
              <a:cs typeface="+mn-cs"/>
            </a:rPr>
            <a:t>減少</a:t>
          </a:r>
          <a:r>
            <a:rPr lang="ja-JP" altLang="ja-JP" sz="1400">
              <a:solidFill>
                <a:schemeClr val="dk1"/>
              </a:solidFill>
              <a:effectLst/>
              <a:latin typeface="+mn-lt"/>
              <a:ea typeface="+mn-ea"/>
              <a:cs typeface="+mn-cs"/>
            </a:rPr>
            <a:t>している。このうち、一般会計が占める割合が</a:t>
          </a:r>
          <a:r>
            <a:rPr lang="ja-JP" altLang="en-US" sz="1400">
              <a:solidFill>
                <a:schemeClr val="dk1"/>
              </a:solidFill>
              <a:effectLst/>
              <a:latin typeface="+mn-lt"/>
              <a:ea typeface="+mn-ea"/>
              <a:cs typeface="+mn-cs"/>
            </a:rPr>
            <a:t>▲</a:t>
          </a:r>
          <a:r>
            <a:rPr lang="en-US" altLang="ja-JP" sz="1400">
              <a:solidFill>
                <a:schemeClr val="dk1"/>
              </a:solidFill>
              <a:effectLst/>
              <a:latin typeface="+mn-lt"/>
              <a:ea typeface="+mn-ea"/>
              <a:cs typeface="+mn-cs"/>
            </a:rPr>
            <a:t>2.07</a:t>
          </a:r>
          <a:r>
            <a:rPr lang="ja-JP" altLang="ja-JP" sz="1400">
              <a:solidFill>
                <a:schemeClr val="dk1"/>
              </a:solidFill>
              <a:effectLst/>
              <a:latin typeface="+mn-lt"/>
              <a:ea typeface="+mn-ea"/>
              <a:cs typeface="+mn-cs"/>
            </a:rPr>
            <a:t>ポイントと一般会計の実質収支</a:t>
          </a:r>
          <a:r>
            <a:rPr lang="ja-JP" altLang="en-US" sz="1400">
              <a:solidFill>
                <a:schemeClr val="dk1"/>
              </a:solidFill>
              <a:effectLst/>
              <a:latin typeface="+mn-lt"/>
              <a:ea typeface="+mn-ea"/>
              <a:cs typeface="+mn-cs"/>
            </a:rPr>
            <a:t>が</a:t>
          </a:r>
          <a:r>
            <a:rPr lang="ja-JP" altLang="ja-JP" sz="1400">
              <a:solidFill>
                <a:schemeClr val="dk1"/>
              </a:solidFill>
              <a:effectLst/>
              <a:latin typeface="+mn-lt"/>
              <a:ea typeface="+mn-ea"/>
              <a:cs typeface="+mn-cs"/>
            </a:rPr>
            <a:t>影響している。</a:t>
          </a:r>
          <a:endParaRPr lang="ja-JP" altLang="ja-JP" sz="1400">
            <a:effectLst/>
          </a:endParaRPr>
        </a:p>
        <a:p>
          <a:r>
            <a:rPr lang="ja-JP" altLang="ja-JP" sz="1400">
              <a:solidFill>
                <a:schemeClr val="dk1"/>
              </a:solidFill>
              <a:effectLst/>
              <a:latin typeface="+mn-lt"/>
              <a:ea typeface="+mn-ea"/>
              <a:cs typeface="+mn-cs"/>
            </a:rPr>
            <a:t>　なお、平成</a:t>
          </a:r>
          <a:r>
            <a:rPr lang="en-US" altLang="ja-JP" sz="1400">
              <a:solidFill>
                <a:schemeClr val="dk1"/>
              </a:solidFill>
              <a:effectLst/>
              <a:latin typeface="+mn-lt"/>
              <a:ea typeface="+mn-ea"/>
              <a:cs typeface="+mn-cs"/>
            </a:rPr>
            <a:t>26</a:t>
          </a:r>
          <a:r>
            <a:rPr lang="ja-JP" altLang="ja-JP" sz="1400">
              <a:solidFill>
                <a:schemeClr val="dk1"/>
              </a:solidFill>
              <a:effectLst/>
              <a:latin typeface="+mn-lt"/>
              <a:ea typeface="+mn-ea"/>
              <a:cs typeface="+mn-cs"/>
            </a:rPr>
            <a:t>年度の一般会計の実質収支額や公営企業の資金剰余額（流動資産から流動負債を控除した額）などを合わせた数値を標準財政規模で除した連結実質黒字の比率は</a:t>
          </a:r>
          <a:r>
            <a:rPr lang="en-US" altLang="ja-JP" sz="1400">
              <a:solidFill>
                <a:schemeClr val="dk1"/>
              </a:solidFill>
              <a:effectLst/>
              <a:latin typeface="+mn-lt"/>
              <a:ea typeface="+mn-ea"/>
              <a:cs typeface="+mn-cs"/>
            </a:rPr>
            <a:t>27.76</a:t>
          </a:r>
          <a:r>
            <a:rPr lang="ja-JP" altLang="ja-JP" sz="1400">
              <a:solidFill>
                <a:schemeClr val="dk1"/>
              </a:solidFill>
              <a:effectLst/>
              <a:latin typeface="+mn-lt"/>
              <a:ea typeface="+mn-ea"/>
              <a:cs typeface="+mn-cs"/>
            </a:rPr>
            <a:t>％となる。 </a:t>
          </a:r>
          <a:r>
            <a:rPr lang="en-US" altLang="ja-JP" sz="1400">
              <a:solidFill>
                <a:schemeClr val="dk1"/>
              </a:solidFill>
              <a:effectLst/>
              <a:latin typeface="+mn-lt"/>
              <a:ea typeface="+mn-ea"/>
              <a:cs typeface="+mn-cs"/>
            </a:rPr>
            <a:t>	</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j-ea"/>
              <a:ea typeface="+mj-ea"/>
            </a:rPr>
            <a:t>・元利償還金等については昨年度より</a:t>
          </a:r>
          <a:r>
            <a:rPr kumimoji="1" lang="en-US" altLang="ja-JP" sz="1400">
              <a:latin typeface="+mj-ea"/>
              <a:ea typeface="+mj-ea"/>
            </a:rPr>
            <a:t>75</a:t>
          </a:r>
          <a:r>
            <a:rPr kumimoji="1" lang="ja-JP" altLang="en-US" sz="1400">
              <a:latin typeface="+mj-ea"/>
              <a:ea typeface="+mj-ea"/>
            </a:rPr>
            <a:t>百万円減少したこと及び、準元利償還金が</a:t>
          </a:r>
          <a:r>
            <a:rPr kumimoji="1" lang="en-US" altLang="ja-JP" sz="1400">
              <a:latin typeface="+mj-ea"/>
              <a:ea typeface="+mj-ea"/>
            </a:rPr>
            <a:t>16</a:t>
          </a:r>
          <a:r>
            <a:rPr kumimoji="1" lang="ja-JP" altLang="en-US" sz="1400">
              <a:latin typeface="+mj-ea"/>
              <a:ea typeface="+mj-ea"/>
            </a:rPr>
            <a:t>百万円減少（うち、水道事業△</a:t>
          </a:r>
          <a:r>
            <a:rPr kumimoji="1" lang="en-US" altLang="ja-JP" sz="1400">
              <a:latin typeface="+mj-ea"/>
              <a:ea typeface="+mj-ea"/>
            </a:rPr>
            <a:t>12</a:t>
          </a:r>
          <a:r>
            <a:rPr kumimoji="1" lang="ja-JP" altLang="en-US" sz="1400">
              <a:latin typeface="+mj-ea"/>
              <a:ea typeface="+mj-ea"/>
            </a:rPr>
            <a:t>百万円）したことにより昨年度より</a:t>
          </a:r>
          <a:r>
            <a:rPr kumimoji="1" lang="en-US" altLang="ja-JP" sz="1400">
              <a:latin typeface="+mj-ea"/>
              <a:ea typeface="+mj-ea"/>
            </a:rPr>
            <a:t>90</a:t>
          </a:r>
          <a:r>
            <a:rPr kumimoji="1" lang="ja-JP" altLang="en-US" sz="1400">
              <a:latin typeface="+mj-ea"/>
              <a:ea typeface="+mj-ea"/>
            </a:rPr>
            <a:t>百万円減少している。また、算入公債費等が</a:t>
          </a:r>
          <a:r>
            <a:rPr kumimoji="1" lang="en-US" altLang="ja-JP" sz="1400">
              <a:latin typeface="+mj-ea"/>
              <a:ea typeface="+mj-ea"/>
            </a:rPr>
            <a:t>118</a:t>
          </a:r>
          <a:r>
            <a:rPr kumimoji="1" lang="ja-JP" altLang="en-US" sz="1400">
              <a:latin typeface="+mj-ea"/>
              <a:ea typeface="+mj-ea"/>
            </a:rPr>
            <a:t>百万円増加（臨時財政対策債</a:t>
          </a:r>
          <a:r>
            <a:rPr kumimoji="1" lang="en-US" altLang="ja-JP" sz="1400">
              <a:latin typeface="+mj-ea"/>
              <a:ea typeface="+mj-ea"/>
            </a:rPr>
            <a:t>62</a:t>
          </a:r>
          <a:r>
            <a:rPr kumimoji="1" lang="ja-JP" altLang="en-US" sz="1400">
              <a:latin typeface="+mj-ea"/>
              <a:ea typeface="+mj-ea"/>
            </a:rPr>
            <a:t>百万円増、合併特例債</a:t>
          </a:r>
          <a:r>
            <a:rPr kumimoji="1" lang="en-US" altLang="ja-JP" sz="1400">
              <a:latin typeface="+mj-ea"/>
              <a:ea typeface="+mj-ea"/>
            </a:rPr>
            <a:t>40</a:t>
          </a:r>
          <a:r>
            <a:rPr kumimoji="1" lang="ja-JP" altLang="en-US" sz="1400">
              <a:latin typeface="+mj-ea"/>
              <a:ea typeface="+mj-ea"/>
            </a:rPr>
            <a:t>百万円増など）したこともあり、結果として実質公債費比率の分子は減少している。</a:t>
          </a:r>
          <a:r>
            <a:rPr lang="ja-JP" altLang="ja-JP" sz="1400">
              <a:solidFill>
                <a:schemeClr val="dk1"/>
              </a:solidFill>
              <a:effectLst/>
              <a:latin typeface="+mj-ea"/>
              <a:ea typeface="+mj-ea"/>
              <a:cs typeface="+mn-cs"/>
            </a:rPr>
            <a:t>今後は、増加傾向である元利償還額について、普通建設事業の精査による地方債発行額の縮減、公的資金の活用による金利負担の軽減、地方債の繰上償還などを活用して、比率の上昇を抑制する。</a:t>
          </a:r>
          <a:endParaRPr kumimoji="1" lang="ja-JP" altLang="en-US" sz="1400">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・将来負担額が減少した主な要因としては地方債の現在高が</a:t>
          </a:r>
          <a:r>
            <a:rPr lang="en-US" altLang="ja-JP" sz="1400">
              <a:solidFill>
                <a:schemeClr val="dk1"/>
              </a:solidFill>
              <a:effectLst/>
              <a:latin typeface="+mn-lt"/>
              <a:ea typeface="+mn-ea"/>
              <a:cs typeface="+mn-cs"/>
            </a:rPr>
            <a:t>491</a:t>
          </a:r>
          <a:r>
            <a:rPr lang="ja-JP" altLang="en-US" sz="1400">
              <a:solidFill>
                <a:schemeClr val="dk1"/>
              </a:solidFill>
              <a:effectLst/>
              <a:latin typeface="+mn-lt"/>
              <a:ea typeface="+mn-ea"/>
              <a:cs typeface="+mn-cs"/>
            </a:rPr>
            <a:t>百万</a:t>
          </a:r>
          <a:r>
            <a:rPr lang="ja-JP" altLang="ja-JP" sz="1400">
              <a:solidFill>
                <a:schemeClr val="dk1"/>
              </a:solidFill>
              <a:effectLst/>
              <a:latin typeface="+mn-lt"/>
              <a:ea typeface="+mn-ea"/>
              <a:cs typeface="+mn-cs"/>
            </a:rPr>
            <a:t>円減少するとともに、退職手当見込額が</a:t>
          </a:r>
          <a:r>
            <a:rPr lang="en-US" altLang="ja-JP" sz="1400">
              <a:solidFill>
                <a:schemeClr val="dk1"/>
              </a:solidFill>
              <a:effectLst/>
              <a:latin typeface="+mn-lt"/>
              <a:ea typeface="+mn-ea"/>
              <a:cs typeface="+mn-cs"/>
            </a:rPr>
            <a:t>361</a:t>
          </a:r>
          <a:r>
            <a:rPr lang="ja-JP" altLang="en-US" sz="1400">
              <a:solidFill>
                <a:schemeClr val="dk1"/>
              </a:solidFill>
              <a:effectLst/>
              <a:latin typeface="+mn-lt"/>
              <a:ea typeface="+mn-ea"/>
              <a:cs typeface="+mn-cs"/>
            </a:rPr>
            <a:t>百万</a:t>
          </a:r>
          <a:r>
            <a:rPr lang="ja-JP" altLang="ja-JP" sz="1400">
              <a:solidFill>
                <a:schemeClr val="dk1"/>
              </a:solidFill>
              <a:effectLst/>
              <a:latin typeface="+mn-lt"/>
              <a:ea typeface="+mn-ea"/>
              <a:cs typeface="+mn-cs"/>
            </a:rPr>
            <a:t>円減少したことが大きく影響している。</a:t>
          </a:r>
          <a:endParaRPr lang="ja-JP" altLang="ja-JP" sz="1400">
            <a:effectLst/>
          </a:endParaRPr>
        </a:p>
        <a:p>
          <a:r>
            <a:rPr lang="ja-JP" altLang="ja-JP" sz="1400">
              <a:solidFill>
                <a:schemeClr val="dk1"/>
              </a:solidFill>
              <a:effectLst/>
              <a:latin typeface="+mn-lt"/>
              <a:ea typeface="+mn-ea"/>
              <a:cs typeface="+mn-cs"/>
            </a:rPr>
            <a:t>　また、退職手当負担見込額についても職員が</a:t>
          </a:r>
          <a:r>
            <a:rPr lang="en-US" altLang="ja-JP" sz="1400">
              <a:solidFill>
                <a:schemeClr val="dk1"/>
              </a:solidFill>
              <a:effectLst/>
              <a:latin typeface="+mn-lt"/>
              <a:ea typeface="+mn-ea"/>
              <a:cs typeface="+mn-cs"/>
            </a:rPr>
            <a:t>8</a:t>
          </a:r>
          <a:r>
            <a:rPr lang="ja-JP" altLang="ja-JP" sz="1400">
              <a:solidFill>
                <a:schemeClr val="dk1"/>
              </a:solidFill>
              <a:effectLst/>
              <a:latin typeface="+mn-lt"/>
              <a:ea typeface="+mn-ea"/>
              <a:cs typeface="+mn-cs"/>
            </a:rPr>
            <a:t>名減となったことから</a:t>
          </a:r>
          <a:r>
            <a:rPr lang="en-US" altLang="ja-JP" sz="1400">
              <a:solidFill>
                <a:schemeClr val="dk1"/>
              </a:solidFill>
              <a:effectLst/>
              <a:latin typeface="+mn-lt"/>
              <a:ea typeface="+mn-ea"/>
              <a:cs typeface="+mn-cs"/>
            </a:rPr>
            <a:t>361</a:t>
          </a:r>
          <a:r>
            <a:rPr lang="ja-JP" altLang="ja-JP" sz="1400">
              <a:solidFill>
                <a:schemeClr val="dk1"/>
              </a:solidFill>
              <a:effectLst/>
              <a:latin typeface="+mn-lt"/>
              <a:ea typeface="+mn-ea"/>
              <a:cs typeface="+mn-cs"/>
            </a:rPr>
            <a:t>百万円減少している。</a:t>
          </a:r>
          <a:endParaRPr lang="ja-JP" altLang="ja-JP" sz="1400">
            <a:effectLst/>
          </a:endParaRPr>
        </a:p>
        <a:p>
          <a:r>
            <a:rPr lang="ja-JP" altLang="ja-JP" sz="1400">
              <a:solidFill>
                <a:schemeClr val="dk1"/>
              </a:solidFill>
              <a:effectLst/>
              <a:latin typeface="+mn-lt"/>
              <a:ea typeface="+mn-ea"/>
              <a:cs typeface="+mn-cs"/>
            </a:rPr>
            <a:t>　逆に、充当可能財源が増加した要因としては基金残高が</a:t>
          </a:r>
          <a:r>
            <a:rPr lang="en-US" altLang="ja-JP" sz="1400">
              <a:solidFill>
                <a:schemeClr val="dk1"/>
              </a:solidFill>
              <a:effectLst/>
              <a:latin typeface="+mn-lt"/>
              <a:ea typeface="+mn-ea"/>
              <a:cs typeface="+mn-cs"/>
            </a:rPr>
            <a:t>500</a:t>
          </a:r>
          <a:r>
            <a:rPr lang="ja-JP" altLang="ja-JP" sz="1400">
              <a:solidFill>
                <a:schemeClr val="dk1"/>
              </a:solidFill>
              <a:effectLst/>
              <a:latin typeface="+mn-lt"/>
              <a:ea typeface="+mn-ea"/>
              <a:cs typeface="+mn-cs"/>
            </a:rPr>
            <a:t>百万円増加したことなどによる。</a:t>
          </a:r>
          <a:endParaRPr lang="ja-JP" altLang="ja-JP" sz="1400">
            <a:effectLst/>
          </a:endParaRPr>
        </a:p>
        <a:p>
          <a:r>
            <a:rPr lang="ja-JP" altLang="ja-JP" sz="1400">
              <a:solidFill>
                <a:schemeClr val="dk1"/>
              </a:solidFill>
              <a:effectLst/>
              <a:latin typeface="+mn-lt"/>
              <a:ea typeface="+mn-ea"/>
              <a:cs typeface="+mn-cs"/>
            </a:rPr>
            <a:t>　今後の見込みとしては、合併特例債事業に代わり過疎対策事業債による大型事業が予定されているため、地方債残高については増加が見込まれているが、同様に基準財政需要額算入見込額についても増加が見込まれる。 </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20781140</v>
      </c>
      <c r="BO4" s="379"/>
      <c r="BP4" s="379"/>
      <c r="BQ4" s="379"/>
      <c r="BR4" s="379"/>
      <c r="BS4" s="379"/>
      <c r="BT4" s="379"/>
      <c r="BU4" s="380"/>
      <c r="BV4" s="378">
        <v>19946763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3.7</v>
      </c>
      <c r="CU4" s="556"/>
      <c r="CV4" s="556"/>
      <c r="CW4" s="556"/>
      <c r="CX4" s="556"/>
      <c r="CY4" s="556"/>
      <c r="CZ4" s="556"/>
      <c r="DA4" s="557"/>
      <c r="DB4" s="555">
        <v>5.8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20065791</v>
      </c>
      <c r="BO5" s="384"/>
      <c r="BP5" s="384"/>
      <c r="BQ5" s="384"/>
      <c r="BR5" s="384"/>
      <c r="BS5" s="384"/>
      <c r="BT5" s="384"/>
      <c r="BU5" s="385"/>
      <c r="BV5" s="383">
        <v>19184352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93.6</v>
      </c>
      <c r="CU5" s="354"/>
      <c r="CV5" s="354"/>
      <c r="CW5" s="354"/>
      <c r="CX5" s="354"/>
      <c r="CY5" s="354"/>
      <c r="CZ5" s="354"/>
      <c r="DA5" s="355"/>
      <c r="DB5" s="353">
        <v>96.1</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715349</v>
      </c>
      <c r="BO6" s="384"/>
      <c r="BP6" s="384"/>
      <c r="BQ6" s="384"/>
      <c r="BR6" s="384"/>
      <c r="BS6" s="384"/>
      <c r="BT6" s="384"/>
      <c r="BU6" s="385"/>
      <c r="BV6" s="383">
        <v>762411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101.3</v>
      </c>
      <c r="CU6" s="530"/>
      <c r="CV6" s="530"/>
      <c r="CW6" s="530"/>
      <c r="CX6" s="530"/>
      <c r="CY6" s="530"/>
      <c r="CZ6" s="530"/>
      <c r="DA6" s="531"/>
      <c r="DB6" s="529">
        <v>104.8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278568</v>
      </c>
      <c r="BO7" s="384"/>
      <c r="BP7" s="384"/>
      <c r="BQ7" s="384"/>
      <c r="BR7" s="384"/>
      <c r="BS7" s="384"/>
      <c r="BT7" s="384"/>
      <c r="BU7" s="385"/>
      <c r="BV7" s="383">
        <v>80218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11806998</v>
      </c>
      <c r="CU7" s="384"/>
      <c r="CV7" s="384"/>
      <c r="CW7" s="384"/>
      <c r="CX7" s="384"/>
      <c r="CY7" s="384"/>
      <c r="CZ7" s="384"/>
      <c r="DA7" s="385"/>
      <c r="DB7" s="383">
        <v>11830409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436781</v>
      </c>
      <c r="BO8" s="384"/>
      <c r="BP8" s="384"/>
      <c r="BQ8" s="384"/>
      <c r="BR8" s="384"/>
      <c r="BS8" s="384"/>
      <c r="BT8" s="384"/>
      <c r="BU8" s="385"/>
      <c r="BV8" s="383">
        <v>682193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0.48</v>
      </c>
      <c r="CU8" s="493"/>
      <c r="CV8" s="493"/>
      <c r="CW8" s="493"/>
      <c r="CX8" s="493"/>
      <c r="CY8" s="493"/>
      <c r="CZ8" s="493"/>
      <c r="DA8" s="494"/>
      <c r="DB8" s="492">
        <v>0.48</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42563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-245412</v>
      </c>
      <c r="BO9" s="384"/>
      <c r="BP9" s="384"/>
      <c r="BQ9" s="384"/>
      <c r="BR9" s="384"/>
      <c r="BS9" s="384"/>
      <c r="BT9" s="384"/>
      <c r="BU9" s="385"/>
      <c r="BV9" s="383">
        <v>234961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19.3</v>
      </c>
      <c r="CU9" s="354"/>
      <c r="CV9" s="354"/>
      <c r="CW9" s="354"/>
      <c r="CX9" s="354"/>
      <c r="CY9" s="354"/>
      <c r="CZ9" s="354"/>
      <c r="DA9" s="355"/>
      <c r="DB9" s="353">
        <v>19.8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45188</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2457</v>
      </c>
      <c r="BO10" s="384"/>
      <c r="BP10" s="384"/>
      <c r="BQ10" s="384"/>
      <c r="BR10" s="384"/>
      <c r="BS10" s="384"/>
      <c r="BT10" s="384"/>
      <c r="BU10" s="385"/>
      <c r="BV10" s="383">
        <v>2412</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41747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30046</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41363</v>
      </c>
      <c r="S13" s="485"/>
      <c r="T13" s="485"/>
      <c r="U13" s="485"/>
      <c r="V13" s="486"/>
      <c r="W13" s="472" t="s">
        <v>123</v>
      </c>
      <c r="X13" s="396"/>
      <c r="Y13" s="396"/>
      <c r="Z13" s="396"/>
      <c r="AA13" s="396"/>
      <c r="AB13" s="397"/>
      <c r="AC13" s="359">
        <v>698</v>
      </c>
      <c r="AD13" s="360"/>
      <c r="AE13" s="360"/>
      <c r="AF13" s="360"/>
      <c r="AG13" s="361"/>
      <c r="AH13" s="359">
        <v>936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-273001</v>
      </c>
      <c r="BO13" s="384"/>
      <c r="BP13" s="384"/>
      <c r="BQ13" s="384"/>
      <c r="BR13" s="384"/>
      <c r="BS13" s="384"/>
      <c r="BT13" s="384"/>
      <c r="BU13" s="385"/>
      <c r="BV13" s="383">
        <v>237373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v>
      </c>
      <c r="CU13" s="354"/>
      <c r="CV13" s="354"/>
      <c r="CW13" s="354"/>
      <c r="CX13" s="354"/>
      <c r="CY13" s="354"/>
      <c r="CZ13" s="354"/>
      <c r="DA13" s="355"/>
      <c r="DB13" s="353">
        <v>13.1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42282</v>
      </c>
      <c r="S14" s="485"/>
      <c r="T14" s="485"/>
      <c r="U14" s="485"/>
      <c r="V14" s="486"/>
      <c r="W14" s="487"/>
      <c r="X14" s="399"/>
      <c r="Y14" s="399"/>
      <c r="Z14" s="399"/>
      <c r="AA14" s="399"/>
      <c r="AB14" s="400"/>
      <c r="AC14" s="477">
        <v>3.8</v>
      </c>
      <c r="AD14" s="478"/>
      <c r="AE14" s="478"/>
      <c r="AF14" s="478"/>
      <c r="AG14" s="479"/>
      <c r="AH14" s="477">
        <v>4.3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110.7</v>
      </c>
      <c r="CU14" s="456"/>
      <c r="CV14" s="456"/>
      <c r="CW14" s="456"/>
      <c r="CX14" s="456"/>
      <c r="CY14" s="456"/>
      <c r="CZ14" s="456"/>
      <c r="DA14" s="457"/>
      <c r="DB14" s="488">
        <v>115.2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41930</v>
      </c>
      <c r="S15" s="485"/>
      <c r="T15" s="485"/>
      <c r="U15" s="485"/>
      <c r="V15" s="486"/>
      <c r="W15" s="472" t="s">
        <v>130</v>
      </c>
      <c r="X15" s="396"/>
      <c r="Y15" s="396"/>
      <c r="Z15" s="396"/>
      <c r="AA15" s="396"/>
      <c r="AB15" s="397"/>
      <c r="AC15" s="359">
        <v>7075</v>
      </c>
      <c r="AD15" s="360"/>
      <c r="AE15" s="360"/>
      <c r="AF15" s="360"/>
      <c r="AG15" s="361"/>
      <c r="AH15" s="359">
        <v>9055</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4261727</v>
      </c>
      <c r="BO15" s="379"/>
      <c r="BP15" s="379"/>
      <c r="BQ15" s="379"/>
      <c r="BR15" s="379"/>
      <c r="BS15" s="379"/>
      <c r="BT15" s="379"/>
      <c r="BU15" s="380"/>
      <c r="BV15" s="378">
        <v>4358861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38.4</v>
      </c>
      <c r="AD16" s="478"/>
      <c r="AE16" s="478"/>
      <c r="AF16" s="478"/>
      <c r="AG16" s="479"/>
      <c r="AH16" s="477">
        <v>41.8</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9142878</v>
      </c>
      <c r="BO16" s="384"/>
      <c r="BP16" s="384"/>
      <c r="BQ16" s="384"/>
      <c r="BR16" s="384"/>
      <c r="BS16" s="384"/>
      <c r="BT16" s="384"/>
      <c r="BU16" s="385"/>
      <c r="BV16" s="383">
        <v>8952005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10641</v>
      </c>
      <c r="AD17" s="360"/>
      <c r="AE17" s="360"/>
      <c r="AF17" s="360"/>
      <c r="AG17" s="361"/>
      <c r="AH17" s="359">
        <v>11548</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5461147</v>
      </c>
      <c r="BO17" s="384"/>
      <c r="BP17" s="384"/>
      <c r="BQ17" s="384"/>
      <c r="BR17" s="384"/>
      <c r="BS17" s="384"/>
      <c r="BT17" s="384"/>
      <c r="BU17" s="385"/>
      <c r="BV17" s="383">
        <v>5622908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195.75</v>
      </c>
      <c r="M18" s="448"/>
      <c r="N18" s="448"/>
      <c r="O18" s="448"/>
      <c r="P18" s="448"/>
      <c r="Q18" s="448"/>
      <c r="R18" s="449"/>
      <c r="S18" s="449"/>
      <c r="T18" s="449"/>
      <c r="U18" s="449"/>
      <c r="V18" s="450"/>
      <c r="W18" s="464"/>
      <c r="X18" s="465"/>
      <c r="Y18" s="465"/>
      <c r="Z18" s="465"/>
      <c r="AA18" s="465"/>
      <c r="AB18" s="473"/>
      <c r="AC18" s="347">
        <v>57.8</v>
      </c>
      <c r="AD18" s="348"/>
      <c r="AE18" s="348"/>
      <c r="AF18" s="348"/>
      <c r="AG18" s="451"/>
      <c r="AH18" s="347">
        <v>53.4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11249110</v>
      </c>
      <c r="BO18" s="384"/>
      <c r="BP18" s="384"/>
      <c r="BQ18" s="384"/>
      <c r="BR18" s="384"/>
      <c r="BS18" s="384"/>
      <c r="BT18" s="384"/>
      <c r="BU18" s="385"/>
      <c r="BV18" s="383">
        <v>11281447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217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13859531</v>
      </c>
      <c r="BO19" s="384"/>
      <c r="BP19" s="384"/>
      <c r="BQ19" s="384"/>
      <c r="BR19" s="384"/>
      <c r="BS19" s="384"/>
      <c r="BT19" s="384"/>
      <c r="BU19" s="385"/>
      <c r="BV19" s="383">
        <v>13830180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15122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24017619</v>
      </c>
      <c r="BO23" s="384"/>
      <c r="BP23" s="384"/>
      <c r="BQ23" s="384"/>
      <c r="BR23" s="384"/>
      <c r="BS23" s="384"/>
      <c r="BT23" s="384"/>
      <c r="BU23" s="385"/>
      <c r="BV23" s="383">
        <v>24405284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4400</v>
      </c>
      <c r="R24" s="360"/>
      <c r="S24" s="360"/>
      <c r="T24" s="360"/>
      <c r="U24" s="360"/>
      <c r="V24" s="361"/>
      <c r="W24" s="425"/>
      <c r="X24" s="416"/>
      <c r="Y24" s="417"/>
      <c r="Z24" s="356" t="s">
        <v>154</v>
      </c>
      <c r="AA24" s="357"/>
      <c r="AB24" s="357"/>
      <c r="AC24" s="357"/>
      <c r="AD24" s="357"/>
      <c r="AE24" s="357"/>
      <c r="AF24" s="357"/>
      <c r="AG24" s="358"/>
      <c r="AH24" s="359">
        <v>307</v>
      </c>
      <c r="AI24" s="360"/>
      <c r="AJ24" s="360"/>
      <c r="AK24" s="360"/>
      <c r="AL24" s="361"/>
      <c r="AM24" s="359">
        <v>989154</v>
      </c>
      <c r="AN24" s="360"/>
      <c r="AO24" s="360"/>
      <c r="AP24" s="360"/>
      <c r="AQ24" s="360"/>
      <c r="AR24" s="361"/>
      <c r="AS24" s="359">
        <v>3222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15090212</v>
      </c>
      <c r="BO24" s="384"/>
      <c r="BP24" s="384"/>
      <c r="BQ24" s="384"/>
      <c r="BR24" s="384"/>
      <c r="BS24" s="384"/>
      <c r="BT24" s="384"/>
      <c r="BU24" s="385"/>
      <c r="BV24" s="383">
        <v>15031761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6221</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4806354</v>
      </c>
      <c r="BO25" s="379"/>
      <c r="BP25" s="379"/>
      <c r="BQ25" s="379"/>
      <c r="BR25" s="379"/>
      <c r="BS25" s="379"/>
      <c r="BT25" s="379"/>
      <c r="BU25" s="380"/>
      <c r="BV25" s="378">
        <v>2104097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5896</v>
      </c>
      <c r="R26" s="360"/>
      <c r="S26" s="360"/>
      <c r="T26" s="360"/>
      <c r="U26" s="360"/>
      <c r="V26" s="361"/>
      <c r="W26" s="425"/>
      <c r="X26" s="416"/>
      <c r="Y26" s="417"/>
      <c r="Z26" s="356" t="s">
        <v>160</v>
      </c>
      <c r="AA26" s="438"/>
      <c r="AB26" s="438"/>
      <c r="AC26" s="438"/>
      <c r="AD26" s="438"/>
      <c r="AE26" s="438"/>
      <c r="AF26" s="438"/>
      <c r="AG26" s="439"/>
      <c r="AH26" s="359">
        <v>19</v>
      </c>
      <c r="AI26" s="360"/>
      <c r="AJ26" s="360"/>
      <c r="AK26" s="360"/>
      <c r="AL26" s="361"/>
      <c r="AM26" s="359">
        <v>67602</v>
      </c>
      <c r="AN26" s="360"/>
      <c r="AO26" s="360"/>
      <c r="AP26" s="360"/>
      <c r="AQ26" s="360"/>
      <c r="AR26" s="361"/>
      <c r="AS26" s="359">
        <v>3558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4770</v>
      </c>
      <c r="R27" s="360"/>
      <c r="S27" s="360"/>
      <c r="T27" s="360"/>
      <c r="U27" s="360"/>
      <c r="V27" s="361"/>
      <c r="W27" s="425"/>
      <c r="X27" s="416"/>
      <c r="Y27" s="417"/>
      <c r="Z27" s="356" t="s">
        <v>163</v>
      </c>
      <c r="AA27" s="357"/>
      <c r="AB27" s="357"/>
      <c r="AC27" s="357"/>
      <c r="AD27" s="357"/>
      <c r="AE27" s="357"/>
      <c r="AF27" s="357"/>
      <c r="AG27" s="358"/>
      <c r="AH27" s="359">
        <v>5</v>
      </c>
      <c r="AI27" s="360"/>
      <c r="AJ27" s="360"/>
      <c r="AK27" s="360"/>
      <c r="AL27" s="361"/>
      <c r="AM27" s="359">
        <v>18835</v>
      </c>
      <c r="AN27" s="360"/>
      <c r="AO27" s="360"/>
      <c r="AP27" s="360"/>
      <c r="AQ27" s="360"/>
      <c r="AR27" s="361"/>
      <c r="AS27" s="359">
        <v>3767</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4330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2434966</v>
      </c>
      <c r="BO28" s="379"/>
      <c r="BP28" s="379"/>
      <c r="BQ28" s="379"/>
      <c r="BR28" s="379"/>
      <c r="BS28" s="379"/>
      <c r="BT28" s="379"/>
      <c r="BU28" s="380"/>
      <c r="BV28" s="378">
        <v>2120555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18</v>
      </c>
      <c r="M29" s="360"/>
      <c r="N29" s="360"/>
      <c r="O29" s="360"/>
      <c r="P29" s="361"/>
      <c r="Q29" s="359">
        <v>4000</v>
      </c>
      <c r="R29" s="360"/>
      <c r="S29" s="360"/>
      <c r="T29" s="360"/>
      <c r="U29" s="360"/>
      <c r="V29" s="361"/>
      <c r="W29" s="426"/>
      <c r="X29" s="427"/>
      <c r="Y29" s="428"/>
      <c r="Z29" s="356" t="s">
        <v>170</v>
      </c>
      <c r="AA29" s="357"/>
      <c r="AB29" s="357"/>
      <c r="AC29" s="357"/>
      <c r="AD29" s="357"/>
      <c r="AE29" s="357"/>
      <c r="AF29" s="357"/>
      <c r="AG29" s="358"/>
      <c r="AH29" s="359">
        <v>312</v>
      </c>
      <c r="AI29" s="360"/>
      <c r="AJ29" s="360"/>
      <c r="AK29" s="360"/>
      <c r="AL29" s="361"/>
      <c r="AM29" s="359">
        <v>1007989</v>
      </c>
      <c r="AN29" s="360"/>
      <c r="AO29" s="360"/>
      <c r="AP29" s="360"/>
      <c r="AQ29" s="360"/>
      <c r="AR29" s="361"/>
      <c r="AS29" s="359">
        <v>3231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2539</v>
      </c>
      <c r="BO29" s="384"/>
      <c r="BP29" s="384"/>
      <c r="BQ29" s="384"/>
      <c r="BR29" s="384"/>
      <c r="BS29" s="384"/>
      <c r="BT29" s="384"/>
      <c r="BU29" s="385"/>
      <c r="BV29" s="383">
        <v>2538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95.6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134686</v>
      </c>
      <c r="BO30" s="387"/>
      <c r="BP30" s="387"/>
      <c r="BQ30" s="387"/>
      <c r="BR30" s="387"/>
      <c r="BS30" s="387"/>
      <c r="BT30" s="387"/>
      <c r="BU30" s="388"/>
      <c r="BV30" s="386">
        <v>125633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12</v>
      </c>
      <c r="CP34" s="343"/>
      <c r="CQ34" s="342" t="str">
        <f>IF('各会計、関係団体の財政状況及び健全化判断比率'!BS7="","",'各会計、関係団体の財政状況及び健全化判断比率'!BS7)</f>
        <v>府中市土地開発公社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病院事業債管理特別会計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13</v>
      </c>
      <c r="CP35" s="343"/>
      <c r="CQ35" s="342" t="str">
        <f>IF('各会計、関係団体の財政状況及び健全化判断比率'!BS8="","",'各会計、関係団体の財政状況及び健全化判断比率'!BS8)</f>
        <v>府中市まちづくり振興公社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福山地区消防組合</v>
      </c>
      <c r="BZ36" s="342"/>
      <c r="CA36" s="342"/>
      <c r="CB36" s="342"/>
      <c r="CC36" s="342"/>
      <c r="CD36" s="342"/>
      <c r="CE36" s="342"/>
      <c r="CF36" s="342"/>
      <c r="CG36" s="342"/>
      <c r="CH36" s="342"/>
      <c r="CI36" s="342"/>
      <c r="CJ36" s="342"/>
      <c r="CK36" s="342"/>
      <c r="CL36" s="342"/>
      <c r="CM36" s="342"/>
      <c r="CN36" s="165"/>
      <c r="CO36" s="343">
        <f t="shared" si="3"/>
        <v>14</v>
      </c>
      <c r="CP36" s="343"/>
      <c r="CQ36" s="342" t="str">
        <f>IF('各会計、関係団体の財政状況及び健全化判断比率'!BS9="","",'各会計、関係団体の財政状況及び健全化判断比率'!BS9)</f>
        <v>地方独立行政法人府中市民病院機構</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515</v>
      </c>
      <c r="J40" s="79" t="s">
        <v>516</v>
      </c>
      <c r="K40" s="79" t="s">
        <v>517</v>
      </c>
      <c r="L40" s="79" t="s">
        <v>518</v>
      </c>
      <c r="M40" s="80" t="s">
        <v>519</v>
      </c>
    </row>
    <row r="41" spans="2:13" ht="27.75" customHeight="1" x14ac:dyDescent="0.15">
      <c r="B41" s="1181" t="s">
        <v>23</v>
      </c>
      <c r="C41" s="1182"/>
      <c r="D41" s="81"/>
      <c r="E41" s="1183" t="s">
        <v>24</v>
      </c>
      <c r="F41" s="1183"/>
      <c r="G41" s="1183"/>
      <c r="H41" s="1184"/>
      <c r="I41" s="82">
        <v>26581</v>
      </c>
      <c r="J41" s="83">
        <v>25774</v>
      </c>
      <c r="K41" s="83">
        <v>27263</v>
      </c>
      <c r="L41" s="83">
        <v>26375</v>
      </c>
      <c r="M41" s="84">
        <v>25884</v>
      </c>
    </row>
    <row r="42" spans="2:13" ht="27.75" customHeight="1" x14ac:dyDescent="0.15">
      <c r="B42" s="1171"/>
      <c r="C42" s="1172"/>
      <c r="D42" s="85"/>
      <c r="E42" s="1175" t="s">
        <v>25</v>
      </c>
      <c r="F42" s="1175"/>
      <c r="G42" s="1175"/>
      <c r="H42" s="1176"/>
      <c r="I42" s="86">
        <v>321</v>
      </c>
      <c r="J42" s="87">
        <v>117</v>
      </c>
      <c r="K42" s="87">
        <v>11</v>
      </c>
      <c r="L42" s="87">
        <v>8</v>
      </c>
      <c r="M42" s="88">
        <v>4</v>
      </c>
    </row>
    <row r="43" spans="2:13" ht="27.75" customHeight="1" x14ac:dyDescent="0.15">
      <c r="B43" s="1171"/>
      <c r="C43" s="1172"/>
      <c r="D43" s="85"/>
      <c r="E43" s="1175" t="s">
        <v>26</v>
      </c>
      <c r="F43" s="1175"/>
      <c r="G43" s="1175"/>
      <c r="H43" s="1176"/>
      <c r="I43" s="86">
        <v>10458</v>
      </c>
      <c r="J43" s="87">
        <v>10123</v>
      </c>
      <c r="K43" s="87">
        <v>9057</v>
      </c>
      <c r="L43" s="87">
        <v>8983</v>
      </c>
      <c r="M43" s="88">
        <v>8862</v>
      </c>
    </row>
    <row r="44" spans="2:13" ht="27.75" customHeight="1" x14ac:dyDescent="0.15">
      <c r="B44" s="1171"/>
      <c r="C44" s="1172"/>
      <c r="D44" s="85"/>
      <c r="E44" s="1175" t="s">
        <v>27</v>
      </c>
      <c r="F44" s="1175"/>
      <c r="G44" s="1175"/>
      <c r="H44" s="1176"/>
      <c r="I44" s="86">
        <v>59</v>
      </c>
      <c r="J44" s="87">
        <v>71</v>
      </c>
      <c r="K44" s="87">
        <v>68</v>
      </c>
      <c r="L44" s="87">
        <v>108</v>
      </c>
      <c r="M44" s="88">
        <v>165</v>
      </c>
    </row>
    <row r="45" spans="2:13" ht="27.75" customHeight="1" x14ac:dyDescent="0.15">
      <c r="B45" s="1171"/>
      <c r="C45" s="1172"/>
      <c r="D45" s="85"/>
      <c r="E45" s="1175" t="s">
        <v>28</v>
      </c>
      <c r="F45" s="1175"/>
      <c r="G45" s="1175"/>
      <c r="H45" s="1176"/>
      <c r="I45" s="86">
        <v>5816</v>
      </c>
      <c r="J45" s="87">
        <v>5600</v>
      </c>
      <c r="K45" s="87">
        <v>4973</v>
      </c>
      <c r="L45" s="87">
        <v>4737</v>
      </c>
      <c r="M45" s="88">
        <v>4375</v>
      </c>
    </row>
    <row r="46" spans="2:13" ht="27.75" customHeight="1" x14ac:dyDescent="0.15">
      <c r="B46" s="1171"/>
      <c r="C46" s="1172"/>
      <c r="D46" s="85"/>
      <c r="E46" s="1175" t="s">
        <v>29</v>
      </c>
      <c r="F46" s="1175"/>
      <c r="G46" s="1175"/>
      <c r="H46" s="1176"/>
      <c r="I46" s="86">
        <v>3</v>
      </c>
      <c r="J46" s="87">
        <v>3</v>
      </c>
      <c r="K46" s="87" t="s">
        <v>477</v>
      </c>
      <c r="L46" s="87">
        <v>63</v>
      </c>
      <c r="M46" s="88">
        <v>170</v>
      </c>
    </row>
    <row r="47" spans="2:13" ht="27.75" customHeight="1" x14ac:dyDescent="0.15">
      <c r="B47" s="1171"/>
      <c r="C47" s="1172"/>
      <c r="D47" s="85"/>
      <c r="E47" s="1175" t="s">
        <v>30</v>
      </c>
      <c r="F47" s="1175"/>
      <c r="G47" s="1175"/>
      <c r="H47" s="1176"/>
      <c r="I47" s="86" t="s">
        <v>477</v>
      </c>
      <c r="J47" s="87" t="s">
        <v>477</v>
      </c>
      <c r="K47" s="87" t="s">
        <v>477</v>
      </c>
      <c r="L47" s="87" t="s">
        <v>477</v>
      </c>
      <c r="M47" s="88" t="s">
        <v>477</v>
      </c>
    </row>
    <row r="48" spans="2:13" ht="27.75" customHeight="1" x14ac:dyDescent="0.15">
      <c r="B48" s="1173"/>
      <c r="C48" s="1174"/>
      <c r="D48" s="85"/>
      <c r="E48" s="1175" t="s">
        <v>31</v>
      </c>
      <c r="F48" s="1175"/>
      <c r="G48" s="1175"/>
      <c r="H48" s="1176"/>
      <c r="I48" s="86" t="s">
        <v>477</v>
      </c>
      <c r="J48" s="87" t="s">
        <v>477</v>
      </c>
      <c r="K48" s="87" t="s">
        <v>477</v>
      </c>
      <c r="L48" s="87" t="s">
        <v>477</v>
      </c>
      <c r="M48" s="88" t="s">
        <v>477</v>
      </c>
    </row>
    <row r="49" spans="2:13" ht="27.75" customHeight="1" x14ac:dyDescent="0.15">
      <c r="B49" s="1169" t="s">
        <v>32</v>
      </c>
      <c r="C49" s="1170"/>
      <c r="D49" s="89"/>
      <c r="E49" s="1175" t="s">
        <v>33</v>
      </c>
      <c r="F49" s="1175"/>
      <c r="G49" s="1175"/>
      <c r="H49" s="1176"/>
      <c r="I49" s="86">
        <v>1921</v>
      </c>
      <c r="J49" s="87">
        <v>2109</v>
      </c>
      <c r="K49" s="87">
        <v>2102</v>
      </c>
      <c r="L49" s="87">
        <v>2565</v>
      </c>
      <c r="M49" s="88">
        <v>3065</v>
      </c>
    </row>
    <row r="50" spans="2:13" ht="27.75" customHeight="1" x14ac:dyDescent="0.15">
      <c r="B50" s="1171"/>
      <c r="C50" s="1172"/>
      <c r="D50" s="85"/>
      <c r="E50" s="1175" t="s">
        <v>34</v>
      </c>
      <c r="F50" s="1175"/>
      <c r="G50" s="1175"/>
      <c r="H50" s="1176"/>
      <c r="I50" s="86">
        <v>3409</v>
      </c>
      <c r="J50" s="87">
        <v>3227</v>
      </c>
      <c r="K50" s="87">
        <v>4846</v>
      </c>
      <c r="L50" s="87">
        <v>4510</v>
      </c>
      <c r="M50" s="88">
        <v>4221</v>
      </c>
    </row>
    <row r="51" spans="2:13" ht="27.75" customHeight="1" x14ac:dyDescent="0.15">
      <c r="B51" s="1173"/>
      <c r="C51" s="1174"/>
      <c r="D51" s="85"/>
      <c r="E51" s="1175" t="s">
        <v>35</v>
      </c>
      <c r="F51" s="1175"/>
      <c r="G51" s="1175"/>
      <c r="H51" s="1176"/>
      <c r="I51" s="86">
        <v>21684</v>
      </c>
      <c r="J51" s="87">
        <v>21884</v>
      </c>
      <c r="K51" s="87">
        <v>22063</v>
      </c>
      <c r="L51" s="87">
        <v>21871</v>
      </c>
      <c r="M51" s="88">
        <v>21454</v>
      </c>
    </row>
    <row r="52" spans="2:13" ht="27.75" customHeight="1" thickBot="1" x14ac:dyDescent="0.2">
      <c r="B52" s="1177" t="s">
        <v>36</v>
      </c>
      <c r="C52" s="1178"/>
      <c r="D52" s="90"/>
      <c r="E52" s="1179" t="s">
        <v>37</v>
      </c>
      <c r="F52" s="1179"/>
      <c r="G52" s="1179"/>
      <c r="H52" s="1180"/>
      <c r="I52" s="91">
        <v>16225</v>
      </c>
      <c r="J52" s="92">
        <v>14468</v>
      </c>
      <c r="K52" s="92">
        <v>12361</v>
      </c>
      <c r="L52" s="92">
        <v>11327</v>
      </c>
      <c r="M52" s="93">
        <v>10720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514</v>
      </c>
      <c r="G2" s="111"/>
      <c r="H2" s="112"/>
    </row>
    <row r="3" spans="1:8" x14ac:dyDescent="0.15">
      <c r="A3" s="108" t="s">
        <v>507</v>
      </c>
      <c r="B3" s="113"/>
      <c r="C3" s="114"/>
      <c r="D3" s="115">
        <v>91168</v>
      </c>
      <c r="E3" s="116"/>
      <c r="F3" s="117">
        <v>50545</v>
      </c>
      <c r="G3" s="118"/>
      <c r="H3" s="119"/>
    </row>
    <row r="4" spans="1:8" x14ac:dyDescent="0.15">
      <c r="A4" s="120"/>
      <c r="B4" s="121"/>
      <c r="C4" s="122"/>
      <c r="D4" s="123">
        <v>52534</v>
      </c>
      <c r="E4" s="124"/>
      <c r="F4" s="125">
        <v>28740</v>
      </c>
      <c r="G4" s="126"/>
      <c r="H4" s="127"/>
    </row>
    <row r="5" spans="1:8" x14ac:dyDescent="0.15">
      <c r="A5" s="108" t="s">
        <v>509</v>
      </c>
      <c r="B5" s="113"/>
      <c r="C5" s="114"/>
      <c r="D5" s="115">
        <v>60954</v>
      </c>
      <c r="E5" s="116"/>
      <c r="F5" s="117">
        <v>67088</v>
      </c>
      <c r="G5" s="118"/>
      <c r="H5" s="119"/>
    </row>
    <row r="6" spans="1:8" x14ac:dyDescent="0.15">
      <c r="A6" s="120"/>
      <c r="B6" s="121"/>
      <c r="C6" s="122"/>
      <c r="D6" s="123">
        <v>31152</v>
      </c>
      <c r="E6" s="124"/>
      <c r="F6" s="125">
        <v>37146</v>
      </c>
      <c r="G6" s="126"/>
      <c r="H6" s="127"/>
    </row>
    <row r="7" spans="1:8" x14ac:dyDescent="0.15">
      <c r="A7" s="108" t="s">
        <v>510</v>
      </c>
      <c r="B7" s="113"/>
      <c r="C7" s="114"/>
      <c r="D7" s="115">
        <v>73971</v>
      </c>
      <c r="E7" s="116"/>
      <c r="F7" s="117">
        <v>70489</v>
      </c>
      <c r="G7" s="118"/>
      <c r="H7" s="119"/>
    </row>
    <row r="8" spans="1:8" x14ac:dyDescent="0.15">
      <c r="A8" s="120"/>
      <c r="B8" s="121"/>
      <c r="C8" s="122"/>
      <c r="D8" s="123">
        <v>34482</v>
      </c>
      <c r="E8" s="124"/>
      <c r="F8" s="125">
        <v>37817</v>
      </c>
      <c r="G8" s="126"/>
      <c r="H8" s="127"/>
    </row>
    <row r="9" spans="1:8" x14ac:dyDescent="0.15">
      <c r="A9" s="108" t="s">
        <v>511</v>
      </c>
      <c r="B9" s="113"/>
      <c r="C9" s="114"/>
      <c r="D9" s="115">
        <v>60291</v>
      </c>
      <c r="E9" s="116"/>
      <c r="F9" s="117">
        <v>84389</v>
      </c>
      <c r="G9" s="118"/>
      <c r="H9" s="119"/>
    </row>
    <row r="10" spans="1:8" x14ac:dyDescent="0.15">
      <c r="A10" s="120"/>
      <c r="B10" s="121"/>
      <c r="C10" s="122"/>
      <c r="D10" s="123">
        <v>22588</v>
      </c>
      <c r="E10" s="124"/>
      <c r="F10" s="125">
        <v>44339</v>
      </c>
      <c r="G10" s="126"/>
      <c r="H10" s="127"/>
    </row>
    <row r="11" spans="1:8" x14ac:dyDescent="0.15">
      <c r="A11" s="108" t="s">
        <v>512</v>
      </c>
      <c r="B11" s="113"/>
      <c r="C11" s="114"/>
      <c r="D11" s="115">
        <v>74192</v>
      </c>
      <c r="E11" s="116"/>
      <c r="F11" s="117">
        <v>83623</v>
      </c>
      <c r="G11" s="118"/>
      <c r="H11" s="119"/>
    </row>
    <row r="12" spans="1:8" x14ac:dyDescent="0.15">
      <c r="A12" s="120"/>
      <c r="B12" s="121"/>
      <c r="C12" s="128"/>
      <c r="D12" s="123">
        <v>23479</v>
      </c>
      <c r="E12" s="124"/>
      <c r="F12" s="125">
        <v>48787</v>
      </c>
      <c r="G12" s="126"/>
      <c r="H12" s="127"/>
    </row>
    <row r="13" spans="1:8" x14ac:dyDescent="0.15">
      <c r="A13" s="108"/>
      <c r="B13" s="113"/>
      <c r="C13" s="129"/>
      <c r="D13" s="130">
        <v>72115</v>
      </c>
      <c r="E13" s="131"/>
      <c r="F13" s="132">
        <v>71227</v>
      </c>
      <c r="G13" s="133"/>
      <c r="H13" s="119"/>
    </row>
    <row r="14" spans="1:8" x14ac:dyDescent="0.15">
      <c r="A14" s="120"/>
      <c r="B14" s="121"/>
      <c r="C14" s="122"/>
      <c r="D14" s="123">
        <v>32847</v>
      </c>
      <c r="E14" s="124"/>
      <c r="F14" s="125">
        <v>39366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4.4000000000000004</v>
      </c>
      <c r="C19" s="134">
        <f>ROUND(VALUE(SUBSTITUTE(実質収支比率等に係る経年分析!G$48,"▲","-")),2)</f>
        <v>4.93</v>
      </c>
      <c r="D19" s="134">
        <f>ROUND(VALUE(SUBSTITUTE(実質収支比率等に係る経年分析!H$48,"▲","-")),2)</f>
        <v>3.82</v>
      </c>
      <c r="E19" s="134">
        <f>ROUND(VALUE(SUBSTITUTE(実質収支比率等に係る経年分析!I$48,"▲","-")),2)</f>
        <v>5.77</v>
      </c>
      <c r="F19" s="134">
        <f>ROUND(VALUE(SUBSTITUTE(実質収支比率等に係る経年分析!J$48,"▲","-")),2)</f>
        <v>3.7</v>
      </c>
    </row>
    <row r="20" spans="1:11" x14ac:dyDescent="0.15">
      <c r="A20" s="134" t="s">
        <v>42</v>
      </c>
      <c r="B20" s="134">
        <f>ROUND(VALUE(SUBSTITUTE(実質収支比率等に係る経年分析!F$47,"▲","-")),2)</f>
        <v>12.77</v>
      </c>
      <c r="C20" s="134">
        <f>ROUND(VALUE(SUBSTITUTE(実質収支比率等に係る経年分析!G$47,"▲","-")),2)</f>
        <v>15.32</v>
      </c>
      <c r="D20" s="134">
        <f>ROUND(VALUE(SUBSTITUTE(実質収支比率等に係る経年分析!H$47,"▲","-")),2)</f>
        <v>16.16</v>
      </c>
      <c r="E20" s="134">
        <f>ROUND(VALUE(SUBSTITUTE(実質収支比率等に係る経年分析!I$47,"▲","-")),2)</f>
        <v>17.920000000000002</v>
      </c>
      <c r="F20" s="134">
        <f>ROUND(VALUE(SUBSTITUTE(実質収支比率等に係る経年分析!J$47,"▲","-")),2)</f>
        <v>20.62</v>
      </c>
    </row>
    <row r="21" spans="1:11" x14ac:dyDescent="0.15">
      <c r="A21" s="134" t="s">
        <v>43</v>
      </c>
      <c r="B21" s="134">
        <f>IF(ISNUMBER(VALUE(SUBSTITUTE(実質収支比率等に係る経年分析!F$49,"▲","-"))),ROUND(VALUE(SUBSTITUTE(実質収支比率等に係る経年分析!F$49,"▲","-")),2),NA())</f>
        <v>4.2</v>
      </c>
      <c r="C21" s="134">
        <f>IF(ISNUMBER(VALUE(SUBSTITUTE(実質収支比率等に係る経年分析!G$49,"▲","-"))),ROUND(VALUE(SUBSTITUTE(実質収支比率等に係る経年分析!G$49,"▲","-")),2),NA())</f>
        <v>3.42</v>
      </c>
      <c r="D21" s="134">
        <f>IF(ISNUMBER(VALUE(SUBSTITUTE(実質収支比率等に係る経年分析!H$49,"▲","-"))),ROUND(VALUE(SUBSTITUTE(実質収支比率等に係る経年分析!H$49,"▲","-")),2),NA())</f>
        <v>-2.75</v>
      </c>
      <c r="E21" s="134">
        <f>IF(ISNUMBER(VALUE(SUBSTITUTE(実質収支比率等に係る経年分析!I$49,"▲","-"))),ROUND(VALUE(SUBSTITUTE(実質収支比率等に係る経年分析!I$49,"▲","-")),2),NA())</f>
        <v>2.0099999999999998</v>
      </c>
      <c r="F21" s="134">
        <f>IF(ISNUMBER(VALUE(SUBSTITUTE(実質収支比率等に係る経年分析!J$49,"▲","-"))),ROUND(VALUE(SUBSTITUTE(実質収支比率等に係る経年分析!J$49,"▲","-")),2),NA())</f>
        <v>-2.31</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病院事業債管理特別会計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0.25</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0.14000000000000001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0.72</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4.4000000000000004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4.93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3.69</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6.26</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19.690000000000001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18.72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16.239999999999998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16.39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16.809999999999999</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2099</v>
      </c>
      <c r="E42" s="136"/>
      <c r="F42" s="136"/>
      <c r="G42" s="136">
        <f>'実質公債費比率（分子）の構造'!L$52</f>
        <v>2263</v>
      </c>
      <c r="H42" s="136"/>
      <c r="I42" s="136"/>
      <c r="J42" s="136">
        <f>'実質公債費比率（分子）の構造'!M$52</f>
        <v>2500</v>
      </c>
      <c r="K42" s="136"/>
      <c r="L42" s="136"/>
      <c r="M42" s="136">
        <f>'実質公債費比率（分子）の構造'!N$52</f>
        <v>2516</v>
      </c>
      <c r="N42" s="136"/>
      <c r="O42" s="136"/>
      <c r="P42" s="136">
        <f>'実質公債費比率（分子）の構造'!O$52</f>
        <v>2634</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26</v>
      </c>
      <c r="C44" s="136"/>
      <c r="D44" s="136"/>
      <c r="E44" s="136">
        <f>'実質公債費比率（分子）の構造'!L$50</f>
        <v>24</v>
      </c>
      <c r="F44" s="136"/>
      <c r="G44" s="136"/>
      <c r="H44" s="136">
        <f>'実質公債費比率（分子）の構造'!M$50</f>
        <v>22</v>
      </c>
      <c r="I44" s="136"/>
      <c r="J44" s="136"/>
      <c r="K44" s="136">
        <f>'実質公債費比率（分子）の構造'!N$50</f>
        <v>20</v>
      </c>
      <c r="L44" s="136"/>
      <c r="M44" s="136"/>
      <c r="N44" s="136">
        <f>'実質公債費比率（分子）の構造'!O$50</f>
        <v>18</v>
      </c>
      <c r="O44" s="136"/>
      <c r="P44" s="136"/>
    </row>
    <row r="45" spans="1:16" x14ac:dyDescent="0.15">
      <c r="A45" s="136" t="s">
        <v>53</v>
      </c>
      <c r="B45" s="136">
        <f>'実質公債費比率（分子）の構造'!K$49</f>
        <v>20</v>
      </c>
      <c r="C45" s="136"/>
      <c r="D45" s="136"/>
      <c r="E45" s="136">
        <f>'実質公債費比率（分子）の構造'!L$49</f>
        <v>22</v>
      </c>
      <c r="F45" s="136"/>
      <c r="G45" s="136"/>
      <c r="H45" s="136">
        <f>'実質公債費比率（分子）の構造'!M$49</f>
        <v>22</v>
      </c>
      <c r="I45" s="136"/>
      <c r="J45" s="136"/>
      <c r="K45" s="136">
        <f>'実質公債費比率（分子）の構造'!N$49</f>
        <v>18</v>
      </c>
      <c r="L45" s="136"/>
      <c r="M45" s="136"/>
      <c r="N45" s="136">
        <f>'実質公債費比率（分子）の構造'!O$49</f>
        <v>21</v>
      </c>
      <c r="O45" s="136"/>
      <c r="P45" s="136"/>
    </row>
    <row r="46" spans="1:16" x14ac:dyDescent="0.15">
      <c r="A46" s="136" t="s">
        <v>54</v>
      </c>
      <c r="B46" s="136">
        <f>'実質公債費比率（分子）の構造'!K$48</f>
        <v>697</v>
      </c>
      <c r="C46" s="136"/>
      <c r="D46" s="136"/>
      <c r="E46" s="136">
        <f>'実質公債費比率（分子）の構造'!L$48</f>
        <v>696</v>
      </c>
      <c r="F46" s="136"/>
      <c r="G46" s="136"/>
      <c r="H46" s="136">
        <f>'実質公債費比率（分子）の構造'!M$48</f>
        <v>660</v>
      </c>
      <c r="I46" s="136"/>
      <c r="J46" s="136"/>
      <c r="K46" s="136">
        <f>'実質公債費比率（分子）の構造'!N$48</f>
        <v>632</v>
      </c>
      <c r="L46" s="136"/>
      <c r="M46" s="136"/>
      <c r="N46" s="136">
        <f>'実質公債費比率（分子）の構造'!O$48</f>
        <v>616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2670</v>
      </c>
      <c r="C49" s="136"/>
      <c r="D49" s="136"/>
      <c r="E49" s="136">
        <f>'実質公債費比率（分子）の構造'!L$45</f>
        <v>2883</v>
      </c>
      <c r="F49" s="136"/>
      <c r="G49" s="136"/>
      <c r="H49" s="136">
        <f>'実質公債費比率（分子）の構造'!M$45</f>
        <v>3062</v>
      </c>
      <c r="I49" s="136"/>
      <c r="J49" s="136"/>
      <c r="K49" s="136">
        <f>'実質公債費比率（分子）の構造'!N$45</f>
        <v>3075</v>
      </c>
      <c r="L49" s="136"/>
      <c r="M49" s="136"/>
      <c r="N49" s="136">
        <f>'実質公債費比率（分子）の構造'!O$45</f>
        <v>3000</v>
      </c>
      <c r="O49" s="136"/>
      <c r="P49" s="136"/>
    </row>
    <row r="50" spans="1:16" x14ac:dyDescent="0.15">
      <c r="A50" s="136" t="s">
        <v>58</v>
      </c>
      <c r="B50" s="136" t="e">
        <f>NA()</f>
        <v>#N/A</v>
      </c>
      <c r="C50" s="136">
        <f>IF(ISNUMBER('実質公債費比率（分子）の構造'!K$53),'実質公債費比率（分子）の構造'!K$53,NA())</f>
        <v>1314</v>
      </c>
      <c r="D50" s="136" t="e">
        <f>NA()</f>
        <v>#N/A</v>
      </c>
      <c r="E50" s="136" t="e">
        <f>NA()</f>
        <v>#N/A</v>
      </c>
      <c r="F50" s="136">
        <f>IF(ISNUMBER('実質公債費比率（分子）の構造'!L$53),'実質公債費比率（分子）の構造'!L$53,NA())</f>
        <v>1362</v>
      </c>
      <c r="G50" s="136" t="e">
        <f>NA()</f>
        <v>#N/A</v>
      </c>
      <c r="H50" s="136" t="e">
        <f>NA()</f>
        <v>#N/A</v>
      </c>
      <c r="I50" s="136">
        <f>IF(ISNUMBER('実質公債費比率（分子）の構造'!M$53),'実質公債費比率（分子）の構造'!M$53,NA())</f>
        <v>1266</v>
      </c>
      <c r="J50" s="136" t="e">
        <f>NA()</f>
        <v>#N/A</v>
      </c>
      <c r="K50" s="136" t="e">
        <f>NA()</f>
        <v>#N/A</v>
      </c>
      <c r="L50" s="136">
        <f>IF(ISNUMBER('実質公債費比率（分子）の構造'!N$53),'実質公債費比率（分子）の構造'!N$53,NA())</f>
        <v>1229</v>
      </c>
      <c r="M50" s="136" t="e">
        <f>NA()</f>
        <v>#N/A</v>
      </c>
      <c r="N50" s="136" t="e">
        <f>NA()</f>
        <v>#N/A</v>
      </c>
      <c r="O50" s="136">
        <f>IF(ISNUMBER('実質公債費比率（分子）の構造'!O$53),'実質公債費比率（分子）の構造'!O$53,NA())</f>
        <v>1021</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21684</v>
      </c>
      <c r="E56" s="135"/>
      <c r="F56" s="135"/>
      <c r="G56" s="135">
        <f>'将来負担比率（分子）の構造'!J$51</f>
        <v>21884</v>
      </c>
      <c r="H56" s="135"/>
      <c r="I56" s="135"/>
      <c r="J56" s="135">
        <f>'将来負担比率（分子）の構造'!K$51</f>
        <v>22063</v>
      </c>
      <c r="K56" s="135"/>
      <c r="L56" s="135"/>
      <c r="M56" s="135">
        <f>'将来負担比率（分子）の構造'!L$51</f>
        <v>21871</v>
      </c>
      <c r="N56" s="135"/>
      <c r="O56" s="135"/>
      <c r="P56" s="135">
        <f>'将来負担比率（分子）の構造'!M$51</f>
        <v>21454</v>
      </c>
    </row>
    <row r="57" spans="1:16" x14ac:dyDescent="0.15">
      <c r="A57" s="135" t="s">
        <v>34</v>
      </c>
      <c r="B57" s="135"/>
      <c r="C57" s="135"/>
      <c r="D57" s="135">
        <f>'将来負担比率（分子）の構造'!I$50</f>
        <v>3409</v>
      </c>
      <c r="E57" s="135"/>
      <c r="F57" s="135"/>
      <c r="G57" s="135">
        <f>'将来負担比率（分子）の構造'!J$50</f>
        <v>3227</v>
      </c>
      <c r="H57" s="135"/>
      <c r="I57" s="135"/>
      <c r="J57" s="135">
        <f>'将来負担比率（分子）の構造'!K$50</f>
        <v>4846</v>
      </c>
      <c r="K57" s="135"/>
      <c r="L57" s="135"/>
      <c r="M57" s="135">
        <f>'将来負担比率（分子）の構造'!L$50</f>
        <v>4510</v>
      </c>
      <c r="N57" s="135"/>
      <c r="O57" s="135"/>
      <c r="P57" s="135">
        <f>'将来負担比率（分子）の構造'!M$50</f>
        <v>4221</v>
      </c>
    </row>
    <row r="58" spans="1:16" x14ac:dyDescent="0.15">
      <c r="A58" s="135" t="s">
        <v>33</v>
      </c>
      <c r="B58" s="135"/>
      <c r="C58" s="135"/>
      <c r="D58" s="135">
        <f>'将来負担比率（分子）の構造'!I$49</f>
        <v>1921</v>
      </c>
      <c r="E58" s="135"/>
      <c r="F58" s="135"/>
      <c r="G58" s="135">
        <f>'将来負担比率（分子）の構造'!J$49</f>
        <v>2109</v>
      </c>
      <c r="H58" s="135"/>
      <c r="I58" s="135"/>
      <c r="J58" s="135">
        <f>'将来負担比率（分子）の構造'!K$49</f>
        <v>2102</v>
      </c>
      <c r="K58" s="135"/>
      <c r="L58" s="135"/>
      <c r="M58" s="135">
        <f>'将来負担比率（分子）の構造'!L$49</f>
        <v>2565</v>
      </c>
      <c r="N58" s="135"/>
      <c r="O58" s="135"/>
      <c r="P58" s="135">
        <f>'将来負担比率（分子）の構造'!M$49</f>
        <v>3065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3</v>
      </c>
      <c r="C61" s="135"/>
      <c r="D61" s="135"/>
      <c r="E61" s="135">
        <f>'将来負担比率（分子）の構造'!J$46</f>
        <v>3</v>
      </c>
      <c r="F61" s="135"/>
      <c r="G61" s="135"/>
      <c r="H61" s="135" t="str">
        <f>'将来負担比率（分子）の構造'!K$46</f>
        <v>-</v>
      </c>
      <c r="I61" s="135"/>
      <c r="J61" s="135"/>
      <c r="K61" s="135">
        <f>'将来負担比率（分子）の構造'!L$46</f>
        <v>63</v>
      </c>
      <c r="L61" s="135"/>
      <c r="M61" s="135"/>
      <c r="N61" s="135">
        <f>'将来負担比率（分子）の構造'!M$46</f>
        <v>170</v>
      </c>
      <c r="O61" s="135"/>
      <c r="P61" s="135"/>
    </row>
    <row r="62" spans="1:16" x14ac:dyDescent="0.15">
      <c r="A62" s="135" t="s">
        <v>28</v>
      </c>
      <c r="B62" s="135">
        <f>'将来負担比率（分子）の構造'!I$45</f>
        <v>5816</v>
      </c>
      <c r="C62" s="135"/>
      <c r="D62" s="135"/>
      <c r="E62" s="135">
        <f>'将来負担比率（分子）の構造'!J$45</f>
        <v>5600</v>
      </c>
      <c r="F62" s="135"/>
      <c r="G62" s="135"/>
      <c r="H62" s="135">
        <f>'将来負担比率（分子）の構造'!K$45</f>
        <v>4973</v>
      </c>
      <c r="I62" s="135"/>
      <c r="J62" s="135"/>
      <c r="K62" s="135">
        <f>'将来負担比率（分子）の構造'!L$45</f>
        <v>4737</v>
      </c>
      <c r="L62" s="135"/>
      <c r="M62" s="135"/>
      <c r="N62" s="135">
        <f>'将来負担比率（分子）の構造'!M$45</f>
        <v>4375</v>
      </c>
      <c r="O62" s="135"/>
      <c r="P62" s="135"/>
    </row>
    <row r="63" spans="1:16" x14ac:dyDescent="0.15">
      <c r="A63" s="135" t="s">
        <v>27</v>
      </c>
      <c r="B63" s="135">
        <f>'将来負担比率（分子）の構造'!I$44</f>
        <v>59</v>
      </c>
      <c r="C63" s="135"/>
      <c r="D63" s="135"/>
      <c r="E63" s="135">
        <f>'将来負担比率（分子）の構造'!J$44</f>
        <v>71</v>
      </c>
      <c r="F63" s="135"/>
      <c r="G63" s="135"/>
      <c r="H63" s="135">
        <f>'将来負担比率（分子）の構造'!K$44</f>
        <v>68</v>
      </c>
      <c r="I63" s="135"/>
      <c r="J63" s="135"/>
      <c r="K63" s="135">
        <f>'将来負担比率（分子）の構造'!L$44</f>
        <v>108</v>
      </c>
      <c r="L63" s="135"/>
      <c r="M63" s="135"/>
      <c r="N63" s="135">
        <f>'将来負担比率（分子）の構造'!M$44</f>
        <v>165</v>
      </c>
      <c r="O63" s="135"/>
      <c r="P63" s="135"/>
    </row>
    <row r="64" spans="1:16" x14ac:dyDescent="0.15">
      <c r="A64" s="135" t="s">
        <v>26</v>
      </c>
      <c r="B64" s="135">
        <f>'将来負担比率（分子）の構造'!I$43</f>
        <v>10458</v>
      </c>
      <c r="C64" s="135"/>
      <c r="D64" s="135"/>
      <c r="E64" s="135">
        <f>'将来負担比率（分子）の構造'!J$43</f>
        <v>10123</v>
      </c>
      <c r="F64" s="135"/>
      <c r="G64" s="135"/>
      <c r="H64" s="135">
        <f>'将来負担比率（分子）の構造'!K$43</f>
        <v>9057</v>
      </c>
      <c r="I64" s="135"/>
      <c r="J64" s="135"/>
      <c r="K64" s="135">
        <f>'将来負担比率（分子）の構造'!L$43</f>
        <v>8983</v>
      </c>
      <c r="L64" s="135"/>
      <c r="M64" s="135"/>
      <c r="N64" s="135">
        <f>'将来負担比率（分子）の構造'!M$43</f>
        <v>8862</v>
      </c>
      <c r="O64" s="135"/>
      <c r="P64" s="135"/>
    </row>
    <row r="65" spans="1:16" x14ac:dyDescent="0.15">
      <c r="A65" s="135" t="s">
        <v>25</v>
      </c>
      <c r="B65" s="135">
        <f>'将来負担比率（分子）の構造'!I$42</f>
        <v>321</v>
      </c>
      <c r="C65" s="135"/>
      <c r="D65" s="135"/>
      <c r="E65" s="135">
        <f>'将来負担比率（分子）の構造'!J$42</f>
        <v>117</v>
      </c>
      <c r="F65" s="135"/>
      <c r="G65" s="135"/>
      <c r="H65" s="135">
        <f>'将来負担比率（分子）の構造'!K$42</f>
        <v>11</v>
      </c>
      <c r="I65" s="135"/>
      <c r="J65" s="135"/>
      <c r="K65" s="135">
        <f>'将来負担比率（分子）の構造'!L$42</f>
        <v>8</v>
      </c>
      <c r="L65" s="135"/>
      <c r="M65" s="135"/>
      <c r="N65" s="135">
        <f>'将来負担比率（分子）の構造'!M$42</f>
        <v>4</v>
      </c>
      <c r="O65" s="135"/>
      <c r="P65" s="135"/>
    </row>
    <row r="66" spans="1:16" x14ac:dyDescent="0.15">
      <c r="A66" s="135" t="s">
        <v>24</v>
      </c>
      <c r="B66" s="135">
        <f>'将来負担比率（分子）の構造'!I$41</f>
        <v>26581</v>
      </c>
      <c r="C66" s="135"/>
      <c r="D66" s="135"/>
      <c r="E66" s="135">
        <f>'将来負担比率（分子）の構造'!J$41</f>
        <v>25774</v>
      </c>
      <c r="F66" s="135"/>
      <c r="G66" s="135"/>
      <c r="H66" s="135">
        <f>'将来負担比率（分子）の構造'!K$41</f>
        <v>27263</v>
      </c>
      <c r="I66" s="135"/>
      <c r="J66" s="135"/>
      <c r="K66" s="135">
        <f>'将来負担比率（分子）の構造'!L$41</f>
        <v>26375</v>
      </c>
      <c r="L66" s="135"/>
      <c r="M66" s="135"/>
      <c r="N66" s="135">
        <f>'将来負担比率（分子）の構造'!M$41</f>
        <v>25884</v>
      </c>
      <c r="O66" s="135"/>
      <c r="P66" s="135"/>
    </row>
    <row r="67" spans="1:16" x14ac:dyDescent="0.15">
      <c r="A67" s="135" t="s">
        <v>62</v>
      </c>
      <c r="B67" s="135" t="e">
        <f>NA()</f>
        <v>#N/A</v>
      </c>
      <c r="C67" s="135">
        <f>IF(ISNUMBER('将来負担比率（分子）の構造'!I$52), IF('将来負担比率（分子）の構造'!I$52 &lt; 0, 0, '将来負担比率（分子）の構造'!I$52), NA())</f>
        <v>16225</v>
      </c>
      <c r="D67" s="135" t="e">
        <f>NA()</f>
        <v>#N/A</v>
      </c>
      <c r="E67" s="135" t="e">
        <f>NA()</f>
        <v>#N/A</v>
      </c>
      <c r="F67" s="135">
        <f>IF(ISNUMBER('将来負担比率（分子）の構造'!J$52), IF('将来負担比率（分子）の構造'!J$52 &lt; 0, 0, '将来負担比率（分子）の構造'!J$52), NA())</f>
        <v>14468</v>
      </c>
      <c r="G67" s="135" t="e">
        <f>NA()</f>
        <v>#N/A</v>
      </c>
      <c r="H67" s="135" t="e">
        <f>NA()</f>
        <v>#N/A</v>
      </c>
      <c r="I67" s="135">
        <f>IF(ISNUMBER('将来負担比率（分子）の構造'!K$52), IF('将来負担比率（分子）の構造'!K$52 &lt; 0, 0, '将来負担比率（分子）の構造'!K$52), NA())</f>
        <v>12361</v>
      </c>
      <c r="J67" s="135" t="e">
        <f>NA()</f>
        <v>#N/A</v>
      </c>
      <c r="K67" s="135" t="e">
        <f>NA()</f>
        <v>#N/A</v>
      </c>
      <c r="L67" s="135">
        <f>IF(ISNUMBER('将来負担比率（分子）の構造'!L$52), IF('将来負担比率（分子）の構造'!L$52 &lt; 0, 0, '将来負担比率（分子）の構造'!L$52), NA())</f>
        <v>11327</v>
      </c>
      <c r="M67" s="135" t="e">
        <f>NA()</f>
        <v>#N/A</v>
      </c>
      <c r="N67" s="135" t="e">
        <f>NA()</f>
        <v>#N/A</v>
      </c>
      <c r="O67" s="135">
        <f>IF(ISNUMBER('将来負担比率（分子）の構造'!M$52), IF('将来負担比率（分子）の構造'!M$52 &lt; 0, 0, '将来負担比率（分子）の構造'!M$52), NA())</f>
        <v>10720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5277454</v>
      </c>
      <c r="S5" s="639"/>
      <c r="T5" s="639"/>
      <c r="U5" s="639"/>
      <c r="V5" s="639"/>
      <c r="W5" s="639"/>
      <c r="X5" s="639"/>
      <c r="Y5" s="686"/>
      <c r="Z5" s="699">
        <v>25.4</v>
      </c>
      <c r="AA5" s="699"/>
      <c r="AB5" s="699"/>
      <c r="AC5" s="699"/>
      <c r="AD5" s="700">
        <v>4880143</v>
      </c>
      <c r="AE5" s="700"/>
      <c r="AF5" s="700"/>
      <c r="AG5" s="700"/>
      <c r="AH5" s="700"/>
      <c r="AI5" s="700"/>
      <c r="AJ5" s="700"/>
      <c r="AK5" s="700"/>
      <c r="AL5" s="687">
        <v>43.9</v>
      </c>
      <c r="AM5" s="656"/>
      <c r="AN5" s="656"/>
      <c r="AO5" s="688"/>
      <c r="AP5" s="675" t="s">
        <v>208</v>
      </c>
      <c r="AQ5" s="676"/>
      <c r="AR5" s="676"/>
      <c r="AS5" s="676"/>
      <c r="AT5" s="676"/>
      <c r="AU5" s="676"/>
      <c r="AV5" s="676"/>
      <c r="AW5" s="676"/>
      <c r="AX5" s="676"/>
      <c r="AY5" s="676"/>
      <c r="AZ5" s="676"/>
      <c r="BA5" s="676"/>
      <c r="BB5" s="676"/>
      <c r="BC5" s="676"/>
      <c r="BD5" s="676"/>
      <c r="BE5" s="676"/>
      <c r="BF5" s="677"/>
      <c r="BG5" s="588">
        <v>4878889</v>
      </c>
      <c r="BH5" s="589"/>
      <c r="BI5" s="589"/>
      <c r="BJ5" s="589"/>
      <c r="BK5" s="589"/>
      <c r="BL5" s="589"/>
      <c r="BM5" s="589"/>
      <c r="BN5" s="590"/>
      <c r="BO5" s="641">
        <v>92.4</v>
      </c>
      <c r="BP5" s="641"/>
      <c r="BQ5" s="641"/>
      <c r="BR5" s="641"/>
      <c r="BS5" s="642">
        <v>67639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146886</v>
      </c>
      <c r="S6" s="589"/>
      <c r="T6" s="589"/>
      <c r="U6" s="589"/>
      <c r="V6" s="589"/>
      <c r="W6" s="589"/>
      <c r="X6" s="589"/>
      <c r="Y6" s="590"/>
      <c r="Z6" s="641">
        <v>0.7</v>
      </c>
      <c r="AA6" s="641"/>
      <c r="AB6" s="641"/>
      <c r="AC6" s="641"/>
      <c r="AD6" s="642">
        <v>146886</v>
      </c>
      <c r="AE6" s="642"/>
      <c r="AF6" s="642"/>
      <c r="AG6" s="642"/>
      <c r="AH6" s="642"/>
      <c r="AI6" s="642"/>
      <c r="AJ6" s="642"/>
      <c r="AK6" s="642"/>
      <c r="AL6" s="611">
        <v>1.3</v>
      </c>
      <c r="AM6" s="643"/>
      <c r="AN6" s="643"/>
      <c r="AO6" s="644"/>
      <c r="AP6" s="585" t="s">
        <v>213</v>
      </c>
      <c r="AQ6" s="586"/>
      <c r="AR6" s="586"/>
      <c r="AS6" s="586"/>
      <c r="AT6" s="586"/>
      <c r="AU6" s="586"/>
      <c r="AV6" s="586"/>
      <c r="AW6" s="586"/>
      <c r="AX6" s="586"/>
      <c r="AY6" s="586"/>
      <c r="AZ6" s="586"/>
      <c r="BA6" s="586"/>
      <c r="BB6" s="586"/>
      <c r="BC6" s="586"/>
      <c r="BD6" s="586"/>
      <c r="BE6" s="586"/>
      <c r="BF6" s="587"/>
      <c r="BG6" s="588">
        <v>4878889</v>
      </c>
      <c r="BH6" s="589"/>
      <c r="BI6" s="589"/>
      <c r="BJ6" s="589"/>
      <c r="BK6" s="589"/>
      <c r="BL6" s="589"/>
      <c r="BM6" s="589"/>
      <c r="BN6" s="590"/>
      <c r="BO6" s="641">
        <v>92.4</v>
      </c>
      <c r="BP6" s="641"/>
      <c r="BQ6" s="641"/>
      <c r="BR6" s="641"/>
      <c r="BS6" s="642">
        <v>67639</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221556</v>
      </c>
      <c r="CS6" s="589"/>
      <c r="CT6" s="589"/>
      <c r="CU6" s="589"/>
      <c r="CV6" s="589"/>
      <c r="CW6" s="589"/>
      <c r="CX6" s="589"/>
      <c r="CY6" s="590"/>
      <c r="CZ6" s="641">
        <v>1.1000000000000001</v>
      </c>
      <c r="DA6" s="641"/>
      <c r="DB6" s="641"/>
      <c r="DC6" s="641"/>
      <c r="DD6" s="594" t="s">
        <v>215</v>
      </c>
      <c r="DE6" s="589"/>
      <c r="DF6" s="589"/>
      <c r="DG6" s="589"/>
      <c r="DH6" s="589"/>
      <c r="DI6" s="589"/>
      <c r="DJ6" s="589"/>
      <c r="DK6" s="589"/>
      <c r="DL6" s="589"/>
      <c r="DM6" s="589"/>
      <c r="DN6" s="589"/>
      <c r="DO6" s="589"/>
      <c r="DP6" s="590"/>
      <c r="DQ6" s="594">
        <v>221554</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11781</v>
      </c>
      <c r="S7" s="589"/>
      <c r="T7" s="589"/>
      <c r="U7" s="589"/>
      <c r="V7" s="589"/>
      <c r="W7" s="589"/>
      <c r="X7" s="589"/>
      <c r="Y7" s="590"/>
      <c r="Z7" s="641">
        <v>0.1</v>
      </c>
      <c r="AA7" s="641"/>
      <c r="AB7" s="641"/>
      <c r="AC7" s="641"/>
      <c r="AD7" s="642">
        <v>11781</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2126665</v>
      </c>
      <c r="BH7" s="589"/>
      <c r="BI7" s="589"/>
      <c r="BJ7" s="589"/>
      <c r="BK7" s="589"/>
      <c r="BL7" s="589"/>
      <c r="BM7" s="589"/>
      <c r="BN7" s="590"/>
      <c r="BO7" s="641">
        <v>40.299999999999997</v>
      </c>
      <c r="BP7" s="641"/>
      <c r="BQ7" s="641"/>
      <c r="BR7" s="641"/>
      <c r="BS7" s="642">
        <v>67639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1932069</v>
      </c>
      <c r="CS7" s="589"/>
      <c r="CT7" s="589"/>
      <c r="CU7" s="589"/>
      <c r="CV7" s="589"/>
      <c r="CW7" s="589"/>
      <c r="CX7" s="589"/>
      <c r="CY7" s="590"/>
      <c r="CZ7" s="641">
        <v>9.6</v>
      </c>
      <c r="DA7" s="641"/>
      <c r="DB7" s="641"/>
      <c r="DC7" s="641"/>
      <c r="DD7" s="594">
        <v>145033</v>
      </c>
      <c r="DE7" s="589"/>
      <c r="DF7" s="589"/>
      <c r="DG7" s="589"/>
      <c r="DH7" s="589"/>
      <c r="DI7" s="589"/>
      <c r="DJ7" s="589"/>
      <c r="DK7" s="589"/>
      <c r="DL7" s="589"/>
      <c r="DM7" s="589"/>
      <c r="DN7" s="589"/>
      <c r="DO7" s="589"/>
      <c r="DP7" s="590"/>
      <c r="DQ7" s="594">
        <v>1477094</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32880</v>
      </c>
      <c r="S8" s="589"/>
      <c r="T8" s="589"/>
      <c r="U8" s="589"/>
      <c r="V8" s="589"/>
      <c r="W8" s="589"/>
      <c r="X8" s="589"/>
      <c r="Y8" s="590"/>
      <c r="Z8" s="641">
        <v>0.2</v>
      </c>
      <c r="AA8" s="641"/>
      <c r="AB8" s="641"/>
      <c r="AC8" s="641"/>
      <c r="AD8" s="642">
        <v>32880</v>
      </c>
      <c r="AE8" s="642"/>
      <c r="AF8" s="642"/>
      <c r="AG8" s="642"/>
      <c r="AH8" s="642"/>
      <c r="AI8" s="642"/>
      <c r="AJ8" s="642"/>
      <c r="AK8" s="642"/>
      <c r="AL8" s="611">
        <v>0.3</v>
      </c>
      <c r="AM8" s="643"/>
      <c r="AN8" s="643"/>
      <c r="AO8" s="644"/>
      <c r="AP8" s="585" t="s">
        <v>220</v>
      </c>
      <c r="AQ8" s="586"/>
      <c r="AR8" s="586"/>
      <c r="AS8" s="586"/>
      <c r="AT8" s="586"/>
      <c r="AU8" s="586"/>
      <c r="AV8" s="586"/>
      <c r="AW8" s="586"/>
      <c r="AX8" s="586"/>
      <c r="AY8" s="586"/>
      <c r="AZ8" s="586"/>
      <c r="BA8" s="586"/>
      <c r="BB8" s="586"/>
      <c r="BC8" s="586"/>
      <c r="BD8" s="586"/>
      <c r="BE8" s="586"/>
      <c r="BF8" s="587"/>
      <c r="BG8" s="588">
        <v>68323</v>
      </c>
      <c r="BH8" s="589"/>
      <c r="BI8" s="589"/>
      <c r="BJ8" s="589"/>
      <c r="BK8" s="589"/>
      <c r="BL8" s="589"/>
      <c r="BM8" s="589"/>
      <c r="BN8" s="590"/>
      <c r="BO8" s="641">
        <v>1.3</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6561800</v>
      </c>
      <c r="CS8" s="589"/>
      <c r="CT8" s="589"/>
      <c r="CU8" s="589"/>
      <c r="CV8" s="589"/>
      <c r="CW8" s="589"/>
      <c r="CX8" s="589"/>
      <c r="CY8" s="590"/>
      <c r="CZ8" s="641">
        <v>32.700000000000003</v>
      </c>
      <c r="DA8" s="641"/>
      <c r="DB8" s="641"/>
      <c r="DC8" s="641"/>
      <c r="DD8" s="594">
        <v>15265</v>
      </c>
      <c r="DE8" s="589"/>
      <c r="DF8" s="589"/>
      <c r="DG8" s="589"/>
      <c r="DH8" s="589"/>
      <c r="DI8" s="589"/>
      <c r="DJ8" s="589"/>
      <c r="DK8" s="589"/>
      <c r="DL8" s="589"/>
      <c r="DM8" s="589"/>
      <c r="DN8" s="589"/>
      <c r="DO8" s="589"/>
      <c r="DP8" s="590"/>
      <c r="DQ8" s="594">
        <v>3585869</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17755</v>
      </c>
      <c r="S9" s="589"/>
      <c r="T9" s="589"/>
      <c r="U9" s="589"/>
      <c r="V9" s="589"/>
      <c r="W9" s="589"/>
      <c r="X9" s="589"/>
      <c r="Y9" s="590"/>
      <c r="Z9" s="641">
        <v>0.1</v>
      </c>
      <c r="AA9" s="641"/>
      <c r="AB9" s="641"/>
      <c r="AC9" s="641"/>
      <c r="AD9" s="642">
        <v>17755</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1525743</v>
      </c>
      <c r="BH9" s="589"/>
      <c r="BI9" s="589"/>
      <c r="BJ9" s="589"/>
      <c r="BK9" s="589"/>
      <c r="BL9" s="589"/>
      <c r="BM9" s="589"/>
      <c r="BN9" s="590"/>
      <c r="BO9" s="641">
        <v>28.9</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3137665</v>
      </c>
      <c r="CS9" s="589"/>
      <c r="CT9" s="589"/>
      <c r="CU9" s="589"/>
      <c r="CV9" s="589"/>
      <c r="CW9" s="589"/>
      <c r="CX9" s="589"/>
      <c r="CY9" s="590"/>
      <c r="CZ9" s="641">
        <v>15.6</v>
      </c>
      <c r="DA9" s="641"/>
      <c r="DB9" s="641"/>
      <c r="DC9" s="641"/>
      <c r="DD9" s="594">
        <v>1358161</v>
      </c>
      <c r="DE9" s="589"/>
      <c r="DF9" s="589"/>
      <c r="DG9" s="589"/>
      <c r="DH9" s="589"/>
      <c r="DI9" s="589"/>
      <c r="DJ9" s="589"/>
      <c r="DK9" s="589"/>
      <c r="DL9" s="589"/>
      <c r="DM9" s="589"/>
      <c r="DN9" s="589"/>
      <c r="DO9" s="589"/>
      <c r="DP9" s="590"/>
      <c r="DQ9" s="594">
        <v>1791848</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524838</v>
      </c>
      <c r="S10" s="589"/>
      <c r="T10" s="589"/>
      <c r="U10" s="589"/>
      <c r="V10" s="589"/>
      <c r="W10" s="589"/>
      <c r="X10" s="589"/>
      <c r="Y10" s="590"/>
      <c r="Z10" s="641">
        <v>2.5</v>
      </c>
      <c r="AA10" s="641"/>
      <c r="AB10" s="641"/>
      <c r="AC10" s="641"/>
      <c r="AD10" s="642">
        <v>524838</v>
      </c>
      <c r="AE10" s="642"/>
      <c r="AF10" s="642"/>
      <c r="AG10" s="642"/>
      <c r="AH10" s="642"/>
      <c r="AI10" s="642"/>
      <c r="AJ10" s="642"/>
      <c r="AK10" s="642"/>
      <c r="AL10" s="611">
        <v>4.7</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117658</v>
      </c>
      <c r="BH10" s="589"/>
      <c r="BI10" s="589"/>
      <c r="BJ10" s="589"/>
      <c r="BK10" s="589"/>
      <c r="BL10" s="589"/>
      <c r="BM10" s="589"/>
      <c r="BN10" s="590"/>
      <c r="BO10" s="641">
        <v>2.2000000000000002</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47661</v>
      </c>
      <c r="CS10" s="589"/>
      <c r="CT10" s="589"/>
      <c r="CU10" s="589"/>
      <c r="CV10" s="589"/>
      <c r="CW10" s="589"/>
      <c r="CX10" s="589"/>
      <c r="CY10" s="590"/>
      <c r="CZ10" s="641">
        <v>0.2</v>
      </c>
      <c r="DA10" s="641"/>
      <c r="DB10" s="641"/>
      <c r="DC10" s="641"/>
      <c r="DD10" s="594" t="s">
        <v>221</v>
      </c>
      <c r="DE10" s="589"/>
      <c r="DF10" s="589"/>
      <c r="DG10" s="589"/>
      <c r="DH10" s="589"/>
      <c r="DI10" s="589"/>
      <c r="DJ10" s="589"/>
      <c r="DK10" s="589"/>
      <c r="DL10" s="589"/>
      <c r="DM10" s="589"/>
      <c r="DN10" s="589"/>
      <c r="DO10" s="589"/>
      <c r="DP10" s="590"/>
      <c r="DQ10" s="594">
        <v>17335</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414941</v>
      </c>
      <c r="BH11" s="589"/>
      <c r="BI11" s="589"/>
      <c r="BJ11" s="589"/>
      <c r="BK11" s="589"/>
      <c r="BL11" s="589"/>
      <c r="BM11" s="589"/>
      <c r="BN11" s="590"/>
      <c r="BO11" s="641">
        <v>7.9</v>
      </c>
      <c r="BP11" s="641"/>
      <c r="BQ11" s="641"/>
      <c r="BR11" s="641"/>
      <c r="BS11" s="594">
        <v>67639</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280972</v>
      </c>
      <c r="CS11" s="589"/>
      <c r="CT11" s="589"/>
      <c r="CU11" s="589"/>
      <c r="CV11" s="589"/>
      <c r="CW11" s="589"/>
      <c r="CX11" s="589"/>
      <c r="CY11" s="590"/>
      <c r="CZ11" s="641">
        <v>1.4</v>
      </c>
      <c r="DA11" s="641"/>
      <c r="DB11" s="641"/>
      <c r="DC11" s="641"/>
      <c r="DD11" s="594">
        <v>62978</v>
      </c>
      <c r="DE11" s="589"/>
      <c r="DF11" s="589"/>
      <c r="DG11" s="589"/>
      <c r="DH11" s="589"/>
      <c r="DI11" s="589"/>
      <c r="DJ11" s="589"/>
      <c r="DK11" s="589"/>
      <c r="DL11" s="589"/>
      <c r="DM11" s="589"/>
      <c r="DN11" s="589"/>
      <c r="DO11" s="589"/>
      <c r="DP11" s="590"/>
      <c r="DQ11" s="594">
        <v>167107</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2368480</v>
      </c>
      <c r="BH12" s="589"/>
      <c r="BI12" s="589"/>
      <c r="BJ12" s="589"/>
      <c r="BK12" s="589"/>
      <c r="BL12" s="589"/>
      <c r="BM12" s="589"/>
      <c r="BN12" s="590"/>
      <c r="BO12" s="641">
        <v>44.9</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546763</v>
      </c>
      <c r="CS12" s="589"/>
      <c r="CT12" s="589"/>
      <c r="CU12" s="589"/>
      <c r="CV12" s="589"/>
      <c r="CW12" s="589"/>
      <c r="CX12" s="589"/>
      <c r="CY12" s="590"/>
      <c r="CZ12" s="641">
        <v>2.7</v>
      </c>
      <c r="DA12" s="641"/>
      <c r="DB12" s="641"/>
      <c r="DC12" s="641"/>
      <c r="DD12" s="594">
        <v>8429</v>
      </c>
      <c r="DE12" s="589"/>
      <c r="DF12" s="589"/>
      <c r="DG12" s="589"/>
      <c r="DH12" s="589"/>
      <c r="DI12" s="589"/>
      <c r="DJ12" s="589"/>
      <c r="DK12" s="589"/>
      <c r="DL12" s="589"/>
      <c r="DM12" s="589"/>
      <c r="DN12" s="589"/>
      <c r="DO12" s="589"/>
      <c r="DP12" s="590"/>
      <c r="DQ12" s="594">
        <v>126471</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20947</v>
      </c>
      <c r="S13" s="589"/>
      <c r="T13" s="589"/>
      <c r="U13" s="589"/>
      <c r="V13" s="589"/>
      <c r="W13" s="589"/>
      <c r="X13" s="589"/>
      <c r="Y13" s="590"/>
      <c r="Z13" s="641">
        <v>0.1</v>
      </c>
      <c r="AA13" s="641"/>
      <c r="AB13" s="641"/>
      <c r="AC13" s="641"/>
      <c r="AD13" s="642">
        <v>20947</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2317197</v>
      </c>
      <c r="BH13" s="589"/>
      <c r="BI13" s="589"/>
      <c r="BJ13" s="589"/>
      <c r="BK13" s="589"/>
      <c r="BL13" s="589"/>
      <c r="BM13" s="589"/>
      <c r="BN13" s="590"/>
      <c r="BO13" s="641">
        <v>43.9</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2309266</v>
      </c>
      <c r="CS13" s="589"/>
      <c r="CT13" s="589"/>
      <c r="CU13" s="589"/>
      <c r="CV13" s="589"/>
      <c r="CW13" s="589"/>
      <c r="CX13" s="589"/>
      <c r="CY13" s="590"/>
      <c r="CZ13" s="641">
        <v>11.5</v>
      </c>
      <c r="DA13" s="641"/>
      <c r="DB13" s="641"/>
      <c r="DC13" s="641"/>
      <c r="DD13" s="594">
        <v>1200215</v>
      </c>
      <c r="DE13" s="589"/>
      <c r="DF13" s="589"/>
      <c r="DG13" s="589"/>
      <c r="DH13" s="589"/>
      <c r="DI13" s="589"/>
      <c r="DJ13" s="589"/>
      <c r="DK13" s="589"/>
      <c r="DL13" s="589"/>
      <c r="DM13" s="589"/>
      <c r="DN13" s="589"/>
      <c r="DO13" s="589"/>
      <c r="DP13" s="590"/>
      <c r="DQ13" s="594">
        <v>1173128</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111133</v>
      </c>
      <c r="BH14" s="589"/>
      <c r="BI14" s="589"/>
      <c r="BJ14" s="589"/>
      <c r="BK14" s="589"/>
      <c r="BL14" s="589"/>
      <c r="BM14" s="589"/>
      <c r="BN14" s="590"/>
      <c r="BO14" s="641">
        <v>2.1</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635783</v>
      </c>
      <c r="CS14" s="589"/>
      <c r="CT14" s="589"/>
      <c r="CU14" s="589"/>
      <c r="CV14" s="589"/>
      <c r="CW14" s="589"/>
      <c r="CX14" s="589"/>
      <c r="CY14" s="590"/>
      <c r="CZ14" s="641">
        <v>3.2</v>
      </c>
      <c r="DA14" s="641"/>
      <c r="DB14" s="641"/>
      <c r="DC14" s="641"/>
      <c r="DD14" s="594">
        <v>21612</v>
      </c>
      <c r="DE14" s="589"/>
      <c r="DF14" s="589"/>
      <c r="DG14" s="589"/>
      <c r="DH14" s="589"/>
      <c r="DI14" s="589"/>
      <c r="DJ14" s="589"/>
      <c r="DK14" s="589"/>
      <c r="DL14" s="589"/>
      <c r="DM14" s="589"/>
      <c r="DN14" s="589"/>
      <c r="DO14" s="589"/>
      <c r="DP14" s="590"/>
      <c r="DQ14" s="594">
        <v>608826</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14072</v>
      </c>
      <c r="S15" s="589"/>
      <c r="T15" s="589"/>
      <c r="U15" s="589"/>
      <c r="V15" s="589"/>
      <c r="W15" s="589"/>
      <c r="X15" s="589"/>
      <c r="Y15" s="590"/>
      <c r="Z15" s="641">
        <v>0.1</v>
      </c>
      <c r="AA15" s="641"/>
      <c r="AB15" s="641"/>
      <c r="AC15" s="641"/>
      <c r="AD15" s="642">
        <v>14072</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272611</v>
      </c>
      <c r="BH15" s="589"/>
      <c r="BI15" s="589"/>
      <c r="BJ15" s="589"/>
      <c r="BK15" s="589"/>
      <c r="BL15" s="589"/>
      <c r="BM15" s="589"/>
      <c r="BN15" s="590"/>
      <c r="BO15" s="641">
        <v>5.2</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1555131</v>
      </c>
      <c r="CS15" s="589"/>
      <c r="CT15" s="589"/>
      <c r="CU15" s="589"/>
      <c r="CV15" s="589"/>
      <c r="CW15" s="589"/>
      <c r="CX15" s="589"/>
      <c r="CY15" s="590"/>
      <c r="CZ15" s="641">
        <v>7.8</v>
      </c>
      <c r="DA15" s="641"/>
      <c r="DB15" s="641"/>
      <c r="DC15" s="641"/>
      <c r="DD15" s="594">
        <v>285602</v>
      </c>
      <c r="DE15" s="589"/>
      <c r="DF15" s="589"/>
      <c r="DG15" s="589"/>
      <c r="DH15" s="589"/>
      <c r="DI15" s="589"/>
      <c r="DJ15" s="589"/>
      <c r="DK15" s="589"/>
      <c r="DL15" s="589"/>
      <c r="DM15" s="589"/>
      <c r="DN15" s="589"/>
      <c r="DO15" s="589"/>
      <c r="DP15" s="590"/>
      <c r="DQ15" s="594">
        <v>1285611</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6307401</v>
      </c>
      <c r="S16" s="589"/>
      <c r="T16" s="589"/>
      <c r="U16" s="589"/>
      <c r="V16" s="589"/>
      <c r="W16" s="589"/>
      <c r="X16" s="589"/>
      <c r="Y16" s="590"/>
      <c r="Z16" s="641">
        <v>30.4</v>
      </c>
      <c r="AA16" s="641"/>
      <c r="AB16" s="641"/>
      <c r="AC16" s="641"/>
      <c r="AD16" s="642">
        <v>5441978</v>
      </c>
      <c r="AE16" s="642"/>
      <c r="AF16" s="642"/>
      <c r="AG16" s="642"/>
      <c r="AH16" s="642"/>
      <c r="AI16" s="642"/>
      <c r="AJ16" s="642"/>
      <c r="AK16" s="642"/>
      <c r="AL16" s="611">
        <v>49</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36119</v>
      </c>
      <c r="CS16" s="589"/>
      <c r="CT16" s="589"/>
      <c r="CU16" s="589"/>
      <c r="CV16" s="589"/>
      <c r="CW16" s="589"/>
      <c r="CX16" s="589"/>
      <c r="CY16" s="590"/>
      <c r="CZ16" s="641">
        <v>0.2</v>
      </c>
      <c r="DA16" s="641"/>
      <c r="DB16" s="641"/>
      <c r="DC16" s="641"/>
      <c r="DD16" s="594" t="s">
        <v>221</v>
      </c>
      <c r="DE16" s="589"/>
      <c r="DF16" s="589"/>
      <c r="DG16" s="589"/>
      <c r="DH16" s="589"/>
      <c r="DI16" s="589"/>
      <c r="DJ16" s="589"/>
      <c r="DK16" s="589"/>
      <c r="DL16" s="589"/>
      <c r="DM16" s="589"/>
      <c r="DN16" s="589"/>
      <c r="DO16" s="589"/>
      <c r="DP16" s="590"/>
      <c r="DQ16" s="594">
        <v>12500</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5441978</v>
      </c>
      <c r="S17" s="589"/>
      <c r="T17" s="589"/>
      <c r="U17" s="589"/>
      <c r="V17" s="589"/>
      <c r="W17" s="589"/>
      <c r="X17" s="589"/>
      <c r="Y17" s="590"/>
      <c r="Z17" s="641">
        <v>26.2</v>
      </c>
      <c r="AA17" s="641"/>
      <c r="AB17" s="641"/>
      <c r="AC17" s="641"/>
      <c r="AD17" s="642">
        <v>5441978</v>
      </c>
      <c r="AE17" s="642"/>
      <c r="AF17" s="642"/>
      <c r="AG17" s="642"/>
      <c r="AH17" s="642"/>
      <c r="AI17" s="642"/>
      <c r="AJ17" s="642"/>
      <c r="AK17" s="642"/>
      <c r="AL17" s="611">
        <v>49</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2801006</v>
      </c>
      <c r="CS17" s="589"/>
      <c r="CT17" s="589"/>
      <c r="CU17" s="589"/>
      <c r="CV17" s="589"/>
      <c r="CW17" s="589"/>
      <c r="CX17" s="589"/>
      <c r="CY17" s="590"/>
      <c r="CZ17" s="641">
        <v>14</v>
      </c>
      <c r="DA17" s="641"/>
      <c r="DB17" s="641"/>
      <c r="DC17" s="641"/>
      <c r="DD17" s="594" t="s">
        <v>221</v>
      </c>
      <c r="DE17" s="589"/>
      <c r="DF17" s="589"/>
      <c r="DG17" s="589"/>
      <c r="DH17" s="589"/>
      <c r="DI17" s="589"/>
      <c r="DJ17" s="589"/>
      <c r="DK17" s="589"/>
      <c r="DL17" s="589"/>
      <c r="DM17" s="589"/>
      <c r="DN17" s="589"/>
      <c r="DO17" s="589"/>
      <c r="DP17" s="590"/>
      <c r="DQ17" s="594">
        <v>2676839</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865418</v>
      </c>
      <c r="S18" s="589"/>
      <c r="T18" s="589"/>
      <c r="U18" s="589"/>
      <c r="V18" s="589"/>
      <c r="W18" s="589"/>
      <c r="X18" s="589"/>
      <c r="Y18" s="590"/>
      <c r="Z18" s="641">
        <v>4.2</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v>5</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398565</v>
      </c>
      <c r="BH19" s="589"/>
      <c r="BI19" s="589"/>
      <c r="BJ19" s="589"/>
      <c r="BK19" s="589"/>
      <c r="BL19" s="589"/>
      <c r="BM19" s="589"/>
      <c r="BN19" s="590"/>
      <c r="BO19" s="641">
        <v>7.6</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12354014</v>
      </c>
      <c r="S20" s="589"/>
      <c r="T20" s="589"/>
      <c r="U20" s="589"/>
      <c r="V20" s="589"/>
      <c r="W20" s="589"/>
      <c r="X20" s="589"/>
      <c r="Y20" s="590"/>
      <c r="Z20" s="641">
        <v>59.4</v>
      </c>
      <c r="AA20" s="641"/>
      <c r="AB20" s="641"/>
      <c r="AC20" s="641"/>
      <c r="AD20" s="642">
        <v>11091280</v>
      </c>
      <c r="AE20" s="642"/>
      <c r="AF20" s="642"/>
      <c r="AG20" s="642"/>
      <c r="AH20" s="642"/>
      <c r="AI20" s="642"/>
      <c r="AJ20" s="642"/>
      <c r="AK20" s="642"/>
      <c r="AL20" s="611">
        <v>99.8</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398565</v>
      </c>
      <c r="BH20" s="589"/>
      <c r="BI20" s="589"/>
      <c r="BJ20" s="589"/>
      <c r="BK20" s="589"/>
      <c r="BL20" s="589"/>
      <c r="BM20" s="589"/>
      <c r="BN20" s="590"/>
      <c r="BO20" s="641">
        <v>7.6</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20065791</v>
      </c>
      <c r="CS20" s="589"/>
      <c r="CT20" s="589"/>
      <c r="CU20" s="589"/>
      <c r="CV20" s="589"/>
      <c r="CW20" s="589"/>
      <c r="CX20" s="589"/>
      <c r="CY20" s="590"/>
      <c r="CZ20" s="641">
        <v>100</v>
      </c>
      <c r="DA20" s="641"/>
      <c r="DB20" s="641"/>
      <c r="DC20" s="641"/>
      <c r="DD20" s="594">
        <v>3097295</v>
      </c>
      <c r="DE20" s="589"/>
      <c r="DF20" s="589"/>
      <c r="DG20" s="589"/>
      <c r="DH20" s="589"/>
      <c r="DI20" s="589"/>
      <c r="DJ20" s="589"/>
      <c r="DK20" s="589"/>
      <c r="DL20" s="589"/>
      <c r="DM20" s="589"/>
      <c r="DN20" s="589"/>
      <c r="DO20" s="589"/>
      <c r="DP20" s="590"/>
      <c r="DQ20" s="594">
        <v>13144182</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5633</v>
      </c>
      <c r="S21" s="589"/>
      <c r="T21" s="589"/>
      <c r="U21" s="589"/>
      <c r="V21" s="589"/>
      <c r="W21" s="589"/>
      <c r="X21" s="589"/>
      <c r="Y21" s="590"/>
      <c r="Z21" s="641">
        <v>0</v>
      </c>
      <c r="AA21" s="641"/>
      <c r="AB21" s="641"/>
      <c r="AC21" s="641"/>
      <c r="AD21" s="642">
        <v>5633</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1254</v>
      </c>
      <c r="BH21" s="589"/>
      <c r="BI21" s="589"/>
      <c r="BJ21" s="589"/>
      <c r="BK21" s="589"/>
      <c r="BL21" s="589"/>
      <c r="BM21" s="589"/>
      <c r="BN21" s="590"/>
      <c r="BO21" s="641">
        <v>0</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361172</v>
      </c>
      <c r="S22" s="589"/>
      <c r="T22" s="589"/>
      <c r="U22" s="589"/>
      <c r="V22" s="589"/>
      <c r="W22" s="589"/>
      <c r="X22" s="589"/>
      <c r="Y22" s="590"/>
      <c r="Z22" s="641">
        <v>1.7</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276002</v>
      </c>
      <c r="S23" s="589"/>
      <c r="T23" s="589"/>
      <c r="U23" s="589"/>
      <c r="V23" s="589"/>
      <c r="W23" s="589"/>
      <c r="X23" s="589"/>
      <c r="Y23" s="590"/>
      <c r="Z23" s="641">
        <v>1.3</v>
      </c>
      <c r="AA23" s="641"/>
      <c r="AB23" s="641"/>
      <c r="AC23" s="641"/>
      <c r="AD23" s="642">
        <v>11990</v>
      </c>
      <c r="AE23" s="642"/>
      <c r="AF23" s="642"/>
      <c r="AG23" s="642"/>
      <c r="AH23" s="642"/>
      <c r="AI23" s="642"/>
      <c r="AJ23" s="642"/>
      <c r="AK23" s="642"/>
      <c r="AL23" s="611">
        <v>0.1</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397311</v>
      </c>
      <c r="BH23" s="589"/>
      <c r="BI23" s="589"/>
      <c r="BJ23" s="589"/>
      <c r="BK23" s="589"/>
      <c r="BL23" s="589"/>
      <c r="BM23" s="589"/>
      <c r="BN23" s="590"/>
      <c r="BO23" s="641">
        <v>7.5</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103056</v>
      </c>
      <c r="S24" s="589"/>
      <c r="T24" s="589"/>
      <c r="U24" s="589"/>
      <c r="V24" s="589"/>
      <c r="W24" s="589"/>
      <c r="X24" s="589"/>
      <c r="Y24" s="590"/>
      <c r="Z24" s="641">
        <v>0.5</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9647983</v>
      </c>
      <c r="CS24" s="639"/>
      <c r="CT24" s="639"/>
      <c r="CU24" s="639"/>
      <c r="CV24" s="639"/>
      <c r="CW24" s="639"/>
      <c r="CX24" s="639"/>
      <c r="CY24" s="686"/>
      <c r="CZ24" s="690">
        <v>48.1</v>
      </c>
      <c r="DA24" s="691"/>
      <c r="DB24" s="691"/>
      <c r="DC24" s="692"/>
      <c r="DD24" s="685">
        <v>6646637</v>
      </c>
      <c r="DE24" s="639"/>
      <c r="DF24" s="639"/>
      <c r="DG24" s="639"/>
      <c r="DH24" s="639"/>
      <c r="DI24" s="639"/>
      <c r="DJ24" s="639"/>
      <c r="DK24" s="686"/>
      <c r="DL24" s="685">
        <v>6423707</v>
      </c>
      <c r="DM24" s="639"/>
      <c r="DN24" s="639"/>
      <c r="DO24" s="639"/>
      <c r="DP24" s="639"/>
      <c r="DQ24" s="639"/>
      <c r="DR24" s="639"/>
      <c r="DS24" s="639"/>
      <c r="DT24" s="639"/>
      <c r="DU24" s="639"/>
      <c r="DV24" s="686"/>
      <c r="DW24" s="687">
        <v>53.5</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3186682</v>
      </c>
      <c r="S25" s="589"/>
      <c r="T25" s="589"/>
      <c r="U25" s="589"/>
      <c r="V25" s="589"/>
      <c r="W25" s="589"/>
      <c r="X25" s="589"/>
      <c r="Y25" s="590"/>
      <c r="Z25" s="641">
        <v>15.3</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3189447</v>
      </c>
      <c r="CS25" s="607"/>
      <c r="CT25" s="607"/>
      <c r="CU25" s="607"/>
      <c r="CV25" s="607"/>
      <c r="CW25" s="607"/>
      <c r="CX25" s="607"/>
      <c r="CY25" s="608"/>
      <c r="CZ25" s="591">
        <v>15.9</v>
      </c>
      <c r="DA25" s="609"/>
      <c r="DB25" s="609"/>
      <c r="DC25" s="610"/>
      <c r="DD25" s="594">
        <v>2848072</v>
      </c>
      <c r="DE25" s="607"/>
      <c r="DF25" s="607"/>
      <c r="DG25" s="607"/>
      <c r="DH25" s="607"/>
      <c r="DI25" s="607"/>
      <c r="DJ25" s="607"/>
      <c r="DK25" s="608"/>
      <c r="DL25" s="594">
        <v>2655971</v>
      </c>
      <c r="DM25" s="607"/>
      <c r="DN25" s="607"/>
      <c r="DO25" s="607"/>
      <c r="DP25" s="607"/>
      <c r="DQ25" s="607"/>
      <c r="DR25" s="607"/>
      <c r="DS25" s="607"/>
      <c r="DT25" s="607"/>
      <c r="DU25" s="607"/>
      <c r="DV25" s="608"/>
      <c r="DW25" s="611">
        <v>22.1</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1898443</v>
      </c>
      <c r="CS26" s="589"/>
      <c r="CT26" s="589"/>
      <c r="CU26" s="589"/>
      <c r="CV26" s="589"/>
      <c r="CW26" s="589"/>
      <c r="CX26" s="589"/>
      <c r="CY26" s="590"/>
      <c r="CZ26" s="591">
        <v>9.5</v>
      </c>
      <c r="DA26" s="609"/>
      <c r="DB26" s="609"/>
      <c r="DC26" s="610"/>
      <c r="DD26" s="594">
        <v>1644143</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1178112</v>
      </c>
      <c r="S27" s="589"/>
      <c r="T27" s="589"/>
      <c r="U27" s="589"/>
      <c r="V27" s="589"/>
      <c r="W27" s="589"/>
      <c r="X27" s="589"/>
      <c r="Y27" s="590"/>
      <c r="Z27" s="641">
        <v>5.7</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5277454</v>
      </c>
      <c r="BH27" s="589"/>
      <c r="BI27" s="589"/>
      <c r="BJ27" s="589"/>
      <c r="BK27" s="589"/>
      <c r="BL27" s="589"/>
      <c r="BM27" s="589"/>
      <c r="BN27" s="590"/>
      <c r="BO27" s="641">
        <v>100</v>
      </c>
      <c r="BP27" s="641"/>
      <c r="BQ27" s="641"/>
      <c r="BR27" s="641"/>
      <c r="BS27" s="594">
        <v>67639</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3657530</v>
      </c>
      <c r="CS27" s="607"/>
      <c r="CT27" s="607"/>
      <c r="CU27" s="607"/>
      <c r="CV27" s="607"/>
      <c r="CW27" s="607"/>
      <c r="CX27" s="607"/>
      <c r="CY27" s="608"/>
      <c r="CZ27" s="591">
        <v>18.2</v>
      </c>
      <c r="DA27" s="609"/>
      <c r="DB27" s="609"/>
      <c r="DC27" s="610"/>
      <c r="DD27" s="594">
        <v>1121726</v>
      </c>
      <c r="DE27" s="607"/>
      <c r="DF27" s="607"/>
      <c r="DG27" s="607"/>
      <c r="DH27" s="607"/>
      <c r="DI27" s="607"/>
      <c r="DJ27" s="607"/>
      <c r="DK27" s="608"/>
      <c r="DL27" s="594">
        <v>1090897</v>
      </c>
      <c r="DM27" s="607"/>
      <c r="DN27" s="607"/>
      <c r="DO27" s="607"/>
      <c r="DP27" s="607"/>
      <c r="DQ27" s="607"/>
      <c r="DR27" s="607"/>
      <c r="DS27" s="607"/>
      <c r="DT27" s="607"/>
      <c r="DU27" s="607"/>
      <c r="DV27" s="608"/>
      <c r="DW27" s="611">
        <v>9.1</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20117</v>
      </c>
      <c r="S28" s="589"/>
      <c r="T28" s="589"/>
      <c r="U28" s="589"/>
      <c r="V28" s="589"/>
      <c r="W28" s="589"/>
      <c r="X28" s="589"/>
      <c r="Y28" s="590"/>
      <c r="Z28" s="641">
        <v>0.1</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2801006</v>
      </c>
      <c r="CS28" s="589"/>
      <c r="CT28" s="589"/>
      <c r="CU28" s="589"/>
      <c r="CV28" s="589"/>
      <c r="CW28" s="589"/>
      <c r="CX28" s="589"/>
      <c r="CY28" s="590"/>
      <c r="CZ28" s="591">
        <v>14</v>
      </c>
      <c r="DA28" s="609"/>
      <c r="DB28" s="609"/>
      <c r="DC28" s="610"/>
      <c r="DD28" s="594">
        <v>2676839</v>
      </c>
      <c r="DE28" s="589"/>
      <c r="DF28" s="589"/>
      <c r="DG28" s="589"/>
      <c r="DH28" s="589"/>
      <c r="DI28" s="589"/>
      <c r="DJ28" s="589"/>
      <c r="DK28" s="590"/>
      <c r="DL28" s="594">
        <v>2676839</v>
      </c>
      <c r="DM28" s="589"/>
      <c r="DN28" s="589"/>
      <c r="DO28" s="589"/>
      <c r="DP28" s="589"/>
      <c r="DQ28" s="589"/>
      <c r="DR28" s="589"/>
      <c r="DS28" s="589"/>
      <c r="DT28" s="589"/>
      <c r="DU28" s="589"/>
      <c r="DV28" s="590"/>
      <c r="DW28" s="611">
        <v>22.3</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175</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2800965</v>
      </c>
      <c r="CS29" s="607"/>
      <c r="CT29" s="607"/>
      <c r="CU29" s="607"/>
      <c r="CV29" s="607"/>
      <c r="CW29" s="607"/>
      <c r="CX29" s="607"/>
      <c r="CY29" s="608"/>
      <c r="CZ29" s="591">
        <v>14</v>
      </c>
      <c r="DA29" s="609"/>
      <c r="DB29" s="609"/>
      <c r="DC29" s="610"/>
      <c r="DD29" s="594">
        <v>2676798</v>
      </c>
      <c r="DE29" s="607"/>
      <c r="DF29" s="607"/>
      <c r="DG29" s="607"/>
      <c r="DH29" s="607"/>
      <c r="DI29" s="607"/>
      <c r="DJ29" s="607"/>
      <c r="DK29" s="608"/>
      <c r="DL29" s="594">
        <v>2676798</v>
      </c>
      <c r="DM29" s="607"/>
      <c r="DN29" s="607"/>
      <c r="DO29" s="607"/>
      <c r="DP29" s="607"/>
      <c r="DQ29" s="607"/>
      <c r="DR29" s="607"/>
      <c r="DS29" s="607"/>
      <c r="DT29" s="607"/>
      <c r="DU29" s="607"/>
      <c r="DV29" s="608"/>
      <c r="DW29" s="611">
        <v>22.3</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102650</v>
      </c>
      <c r="S30" s="589"/>
      <c r="T30" s="589"/>
      <c r="U30" s="589"/>
      <c r="V30" s="589"/>
      <c r="W30" s="589"/>
      <c r="X30" s="589"/>
      <c r="Y30" s="590"/>
      <c r="Z30" s="641">
        <v>0.5</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98.8</v>
      </c>
      <c r="BH30" s="655"/>
      <c r="BI30" s="655"/>
      <c r="BJ30" s="655"/>
      <c r="BK30" s="655"/>
      <c r="BL30" s="655"/>
      <c r="BM30" s="656">
        <v>93</v>
      </c>
      <c r="BN30" s="655"/>
      <c r="BO30" s="655"/>
      <c r="BP30" s="655"/>
      <c r="BQ30" s="657"/>
      <c r="BR30" s="654">
        <v>98.6</v>
      </c>
      <c r="BS30" s="655"/>
      <c r="BT30" s="655"/>
      <c r="BU30" s="655"/>
      <c r="BV30" s="655"/>
      <c r="BW30" s="655"/>
      <c r="BX30" s="656">
        <v>92.7</v>
      </c>
      <c r="BY30" s="655"/>
      <c r="BZ30" s="655"/>
      <c r="CA30" s="655"/>
      <c r="CB30" s="657"/>
      <c r="CD30" s="660"/>
      <c r="CE30" s="661"/>
      <c r="CF30" s="625" t="s">
        <v>293</v>
      </c>
      <c r="CG30" s="622"/>
      <c r="CH30" s="622"/>
      <c r="CI30" s="622"/>
      <c r="CJ30" s="622"/>
      <c r="CK30" s="622"/>
      <c r="CL30" s="622"/>
      <c r="CM30" s="622"/>
      <c r="CN30" s="622"/>
      <c r="CO30" s="622"/>
      <c r="CP30" s="622"/>
      <c r="CQ30" s="623"/>
      <c r="CR30" s="588">
        <v>2489665</v>
      </c>
      <c r="CS30" s="589"/>
      <c r="CT30" s="589"/>
      <c r="CU30" s="589"/>
      <c r="CV30" s="589"/>
      <c r="CW30" s="589"/>
      <c r="CX30" s="589"/>
      <c r="CY30" s="590"/>
      <c r="CZ30" s="591">
        <v>12.4</v>
      </c>
      <c r="DA30" s="609"/>
      <c r="DB30" s="609"/>
      <c r="DC30" s="610"/>
      <c r="DD30" s="594">
        <v>2365652</v>
      </c>
      <c r="DE30" s="589"/>
      <c r="DF30" s="589"/>
      <c r="DG30" s="589"/>
      <c r="DH30" s="589"/>
      <c r="DI30" s="589"/>
      <c r="DJ30" s="589"/>
      <c r="DK30" s="590"/>
      <c r="DL30" s="594">
        <v>2365652</v>
      </c>
      <c r="DM30" s="589"/>
      <c r="DN30" s="589"/>
      <c r="DO30" s="589"/>
      <c r="DP30" s="589"/>
      <c r="DQ30" s="589"/>
      <c r="DR30" s="589"/>
      <c r="DS30" s="589"/>
      <c r="DT30" s="589"/>
      <c r="DU30" s="589"/>
      <c r="DV30" s="590"/>
      <c r="DW30" s="611">
        <v>19.7</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420411</v>
      </c>
      <c r="S31" s="589"/>
      <c r="T31" s="589"/>
      <c r="U31" s="589"/>
      <c r="V31" s="589"/>
      <c r="W31" s="589"/>
      <c r="X31" s="589"/>
      <c r="Y31" s="590"/>
      <c r="Z31" s="641">
        <v>2</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98.8</v>
      </c>
      <c r="BH31" s="607"/>
      <c r="BI31" s="607"/>
      <c r="BJ31" s="607"/>
      <c r="BK31" s="607"/>
      <c r="BL31" s="607"/>
      <c r="BM31" s="643">
        <v>93.2</v>
      </c>
      <c r="BN31" s="653"/>
      <c r="BO31" s="653"/>
      <c r="BP31" s="653"/>
      <c r="BQ31" s="617"/>
      <c r="BR31" s="652">
        <v>98.6</v>
      </c>
      <c r="BS31" s="607"/>
      <c r="BT31" s="607"/>
      <c r="BU31" s="607"/>
      <c r="BV31" s="607"/>
      <c r="BW31" s="607"/>
      <c r="BX31" s="643">
        <v>92.8</v>
      </c>
      <c r="BY31" s="653"/>
      <c r="BZ31" s="653"/>
      <c r="CA31" s="653"/>
      <c r="CB31" s="617"/>
      <c r="CD31" s="660"/>
      <c r="CE31" s="661"/>
      <c r="CF31" s="625" t="s">
        <v>297</v>
      </c>
      <c r="CG31" s="622"/>
      <c r="CH31" s="622"/>
      <c r="CI31" s="622"/>
      <c r="CJ31" s="622"/>
      <c r="CK31" s="622"/>
      <c r="CL31" s="622"/>
      <c r="CM31" s="622"/>
      <c r="CN31" s="622"/>
      <c r="CO31" s="622"/>
      <c r="CP31" s="622"/>
      <c r="CQ31" s="623"/>
      <c r="CR31" s="588">
        <v>311300</v>
      </c>
      <c r="CS31" s="607"/>
      <c r="CT31" s="607"/>
      <c r="CU31" s="607"/>
      <c r="CV31" s="607"/>
      <c r="CW31" s="607"/>
      <c r="CX31" s="607"/>
      <c r="CY31" s="608"/>
      <c r="CZ31" s="591">
        <v>1.6</v>
      </c>
      <c r="DA31" s="609"/>
      <c r="DB31" s="609"/>
      <c r="DC31" s="610"/>
      <c r="DD31" s="594">
        <v>311146</v>
      </c>
      <c r="DE31" s="607"/>
      <c r="DF31" s="607"/>
      <c r="DG31" s="607"/>
      <c r="DH31" s="607"/>
      <c r="DI31" s="607"/>
      <c r="DJ31" s="607"/>
      <c r="DK31" s="608"/>
      <c r="DL31" s="594">
        <v>311146</v>
      </c>
      <c r="DM31" s="607"/>
      <c r="DN31" s="607"/>
      <c r="DO31" s="607"/>
      <c r="DP31" s="607"/>
      <c r="DQ31" s="607"/>
      <c r="DR31" s="607"/>
      <c r="DS31" s="607"/>
      <c r="DT31" s="607"/>
      <c r="DU31" s="607"/>
      <c r="DV31" s="608"/>
      <c r="DW31" s="611">
        <v>2.6</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671116</v>
      </c>
      <c r="S32" s="589"/>
      <c r="T32" s="589"/>
      <c r="U32" s="589"/>
      <c r="V32" s="589"/>
      <c r="W32" s="589"/>
      <c r="X32" s="589"/>
      <c r="Y32" s="590"/>
      <c r="Z32" s="641">
        <v>3.2</v>
      </c>
      <c r="AA32" s="641"/>
      <c r="AB32" s="641"/>
      <c r="AC32" s="641"/>
      <c r="AD32" s="642">
        <v>960</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98.6</v>
      </c>
      <c r="BH32" s="573"/>
      <c r="BI32" s="573"/>
      <c r="BJ32" s="573"/>
      <c r="BK32" s="573"/>
      <c r="BL32" s="573"/>
      <c r="BM32" s="636">
        <v>92</v>
      </c>
      <c r="BN32" s="573"/>
      <c r="BO32" s="573"/>
      <c r="BP32" s="573"/>
      <c r="BQ32" s="630"/>
      <c r="BR32" s="651">
        <v>98.5</v>
      </c>
      <c r="BS32" s="573"/>
      <c r="BT32" s="573"/>
      <c r="BU32" s="573"/>
      <c r="BV32" s="573"/>
      <c r="BW32" s="573"/>
      <c r="BX32" s="636">
        <v>91.8</v>
      </c>
      <c r="BY32" s="573"/>
      <c r="BZ32" s="573"/>
      <c r="CA32" s="573"/>
      <c r="CB32" s="630"/>
      <c r="CD32" s="662"/>
      <c r="CE32" s="663"/>
      <c r="CF32" s="625" t="s">
        <v>300</v>
      </c>
      <c r="CG32" s="622"/>
      <c r="CH32" s="622"/>
      <c r="CI32" s="622"/>
      <c r="CJ32" s="622"/>
      <c r="CK32" s="622"/>
      <c r="CL32" s="622"/>
      <c r="CM32" s="622"/>
      <c r="CN32" s="622"/>
      <c r="CO32" s="622"/>
      <c r="CP32" s="622"/>
      <c r="CQ32" s="623"/>
      <c r="CR32" s="588">
        <v>41</v>
      </c>
      <c r="CS32" s="589"/>
      <c r="CT32" s="589"/>
      <c r="CU32" s="589"/>
      <c r="CV32" s="589"/>
      <c r="CW32" s="589"/>
      <c r="CX32" s="589"/>
      <c r="CY32" s="590"/>
      <c r="CZ32" s="591">
        <v>0</v>
      </c>
      <c r="DA32" s="609"/>
      <c r="DB32" s="609"/>
      <c r="DC32" s="610"/>
      <c r="DD32" s="594">
        <v>41</v>
      </c>
      <c r="DE32" s="589"/>
      <c r="DF32" s="589"/>
      <c r="DG32" s="589"/>
      <c r="DH32" s="589"/>
      <c r="DI32" s="589"/>
      <c r="DJ32" s="589"/>
      <c r="DK32" s="590"/>
      <c r="DL32" s="594">
        <v>41</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2102000</v>
      </c>
      <c r="S33" s="589"/>
      <c r="T33" s="589"/>
      <c r="U33" s="589"/>
      <c r="V33" s="589"/>
      <c r="W33" s="589"/>
      <c r="X33" s="589"/>
      <c r="Y33" s="590"/>
      <c r="Z33" s="641">
        <v>10.1</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7284394</v>
      </c>
      <c r="CS33" s="607"/>
      <c r="CT33" s="607"/>
      <c r="CU33" s="607"/>
      <c r="CV33" s="607"/>
      <c r="CW33" s="607"/>
      <c r="CX33" s="607"/>
      <c r="CY33" s="608"/>
      <c r="CZ33" s="591">
        <v>36.299999999999997</v>
      </c>
      <c r="DA33" s="609"/>
      <c r="DB33" s="609"/>
      <c r="DC33" s="610"/>
      <c r="DD33" s="594">
        <v>5836687</v>
      </c>
      <c r="DE33" s="607"/>
      <c r="DF33" s="607"/>
      <c r="DG33" s="607"/>
      <c r="DH33" s="607"/>
      <c r="DI33" s="607"/>
      <c r="DJ33" s="607"/>
      <c r="DK33" s="608"/>
      <c r="DL33" s="594">
        <v>4825403</v>
      </c>
      <c r="DM33" s="607"/>
      <c r="DN33" s="607"/>
      <c r="DO33" s="607"/>
      <c r="DP33" s="607"/>
      <c r="DQ33" s="607"/>
      <c r="DR33" s="607"/>
      <c r="DS33" s="607"/>
      <c r="DT33" s="607"/>
      <c r="DU33" s="607"/>
      <c r="DV33" s="608"/>
      <c r="DW33" s="611">
        <v>40.200000000000003</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2385971</v>
      </c>
      <c r="CS34" s="589"/>
      <c r="CT34" s="589"/>
      <c r="CU34" s="589"/>
      <c r="CV34" s="589"/>
      <c r="CW34" s="589"/>
      <c r="CX34" s="589"/>
      <c r="CY34" s="590"/>
      <c r="CZ34" s="591">
        <v>11.9</v>
      </c>
      <c r="DA34" s="609"/>
      <c r="DB34" s="609"/>
      <c r="DC34" s="610"/>
      <c r="DD34" s="594">
        <v>1866340</v>
      </c>
      <c r="DE34" s="589"/>
      <c r="DF34" s="589"/>
      <c r="DG34" s="589"/>
      <c r="DH34" s="589"/>
      <c r="DI34" s="589"/>
      <c r="DJ34" s="589"/>
      <c r="DK34" s="590"/>
      <c r="DL34" s="594">
        <v>1752255</v>
      </c>
      <c r="DM34" s="589"/>
      <c r="DN34" s="589"/>
      <c r="DO34" s="589"/>
      <c r="DP34" s="589"/>
      <c r="DQ34" s="589"/>
      <c r="DR34" s="589"/>
      <c r="DS34" s="589"/>
      <c r="DT34" s="589"/>
      <c r="DU34" s="589"/>
      <c r="DV34" s="590"/>
      <c r="DW34" s="611">
        <v>14.6</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903800</v>
      </c>
      <c r="S35" s="589"/>
      <c r="T35" s="589"/>
      <c r="U35" s="589"/>
      <c r="V35" s="589"/>
      <c r="W35" s="589"/>
      <c r="X35" s="589"/>
      <c r="Y35" s="590"/>
      <c r="Z35" s="641">
        <v>4.3</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2438384</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29802</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152479</v>
      </c>
      <c r="CS35" s="607"/>
      <c r="CT35" s="607"/>
      <c r="CU35" s="607"/>
      <c r="CV35" s="607"/>
      <c r="CW35" s="607"/>
      <c r="CX35" s="607"/>
      <c r="CY35" s="608"/>
      <c r="CZ35" s="591">
        <v>0.8</v>
      </c>
      <c r="DA35" s="609"/>
      <c r="DB35" s="609"/>
      <c r="DC35" s="610"/>
      <c r="DD35" s="594">
        <v>93971</v>
      </c>
      <c r="DE35" s="607"/>
      <c r="DF35" s="607"/>
      <c r="DG35" s="607"/>
      <c r="DH35" s="607"/>
      <c r="DI35" s="607"/>
      <c r="DJ35" s="607"/>
      <c r="DK35" s="608"/>
      <c r="DL35" s="594">
        <v>93971</v>
      </c>
      <c r="DM35" s="607"/>
      <c r="DN35" s="607"/>
      <c r="DO35" s="607"/>
      <c r="DP35" s="607"/>
      <c r="DQ35" s="607"/>
      <c r="DR35" s="607"/>
      <c r="DS35" s="607"/>
      <c r="DT35" s="607"/>
      <c r="DU35" s="607"/>
      <c r="DV35" s="608"/>
      <c r="DW35" s="611">
        <v>0.8</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20781140</v>
      </c>
      <c r="S36" s="629"/>
      <c r="T36" s="629"/>
      <c r="U36" s="629"/>
      <c r="V36" s="629"/>
      <c r="W36" s="629"/>
      <c r="X36" s="629"/>
      <c r="Y36" s="632"/>
      <c r="Z36" s="633">
        <v>100</v>
      </c>
      <c r="AA36" s="633"/>
      <c r="AB36" s="633"/>
      <c r="AC36" s="633"/>
      <c r="AD36" s="634">
        <v>11109863</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538451</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-24487</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1979652</v>
      </c>
      <c r="CS36" s="589"/>
      <c r="CT36" s="589"/>
      <c r="CU36" s="589"/>
      <c r="CV36" s="589"/>
      <c r="CW36" s="589"/>
      <c r="CX36" s="589"/>
      <c r="CY36" s="590"/>
      <c r="CZ36" s="591">
        <v>9.9</v>
      </c>
      <c r="DA36" s="609"/>
      <c r="DB36" s="609"/>
      <c r="DC36" s="610"/>
      <c r="DD36" s="594">
        <v>1775366</v>
      </c>
      <c r="DE36" s="589"/>
      <c r="DF36" s="589"/>
      <c r="DG36" s="589"/>
      <c r="DH36" s="589"/>
      <c r="DI36" s="589"/>
      <c r="DJ36" s="589"/>
      <c r="DK36" s="590"/>
      <c r="DL36" s="594">
        <v>998742</v>
      </c>
      <c r="DM36" s="589"/>
      <c r="DN36" s="589"/>
      <c r="DO36" s="589"/>
      <c r="DP36" s="589"/>
      <c r="DQ36" s="589"/>
      <c r="DR36" s="589"/>
      <c r="DS36" s="589"/>
      <c r="DT36" s="589"/>
      <c r="DU36" s="589"/>
      <c r="DV36" s="590"/>
      <c r="DW36" s="611">
        <v>8.3000000000000007</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119490</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5781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537115</v>
      </c>
      <c r="CS37" s="607"/>
      <c r="CT37" s="607"/>
      <c r="CU37" s="607"/>
      <c r="CV37" s="607"/>
      <c r="CW37" s="607"/>
      <c r="CX37" s="607"/>
      <c r="CY37" s="608"/>
      <c r="CZ37" s="591">
        <v>2.7</v>
      </c>
      <c r="DA37" s="609"/>
      <c r="DB37" s="609"/>
      <c r="DC37" s="610"/>
      <c r="DD37" s="594">
        <v>537115</v>
      </c>
      <c r="DE37" s="607"/>
      <c r="DF37" s="607"/>
      <c r="DG37" s="607"/>
      <c r="DH37" s="607"/>
      <c r="DI37" s="607"/>
      <c r="DJ37" s="607"/>
      <c r="DK37" s="608"/>
      <c r="DL37" s="594">
        <v>537115</v>
      </c>
      <c r="DM37" s="607"/>
      <c r="DN37" s="607"/>
      <c r="DO37" s="607"/>
      <c r="DP37" s="607"/>
      <c r="DQ37" s="607"/>
      <c r="DR37" s="607"/>
      <c r="DS37" s="607"/>
      <c r="DT37" s="607"/>
      <c r="DU37" s="607"/>
      <c r="DV37" s="608"/>
      <c r="DW37" s="611">
        <v>4.5</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62152</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9442</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2238813</v>
      </c>
      <c r="CS38" s="589"/>
      <c r="CT38" s="589"/>
      <c r="CU38" s="589"/>
      <c r="CV38" s="589"/>
      <c r="CW38" s="589"/>
      <c r="CX38" s="589"/>
      <c r="CY38" s="590"/>
      <c r="CZ38" s="591">
        <v>11.2</v>
      </c>
      <c r="DA38" s="609"/>
      <c r="DB38" s="609"/>
      <c r="DC38" s="610"/>
      <c r="DD38" s="594">
        <v>2016969</v>
      </c>
      <c r="DE38" s="589"/>
      <c r="DF38" s="589"/>
      <c r="DG38" s="589"/>
      <c r="DH38" s="589"/>
      <c r="DI38" s="589"/>
      <c r="DJ38" s="589"/>
      <c r="DK38" s="590"/>
      <c r="DL38" s="594">
        <v>1980435</v>
      </c>
      <c r="DM38" s="589"/>
      <c r="DN38" s="589"/>
      <c r="DO38" s="589"/>
      <c r="DP38" s="589"/>
      <c r="DQ38" s="589"/>
      <c r="DR38" s="589"/>
      <c r="DS38" s="589"/>
      <c r="DT38" s="589"/>
      <c r="DU38" s="589"/>
      <c r="DV38" s="590"/>
      <c r="DW38" s="611">
        <v>16.5</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17929</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92</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11511</v>
      </c>
      <c r="CS39" s="607"/>
      <c r="CT39" s="607"/>
      <c r="CU39" s="607"/>
      <c r="CV39" s="607"/>
      <c r="CW39" s="607"/>
      <c r="CX39" s="607"/>
      <c r="CY39" s="608"/>
      <c r="CZ39" s="591">
        <v>0.1</v>
      </c>
      <c r="DA39" s="609"/>
      <c r="DB39" s="609"/>
      <c r="DC39" s="610"/>
      <c r="DD39" s="594">
        <v>8925</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276082</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92</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515968</v>
      </c>
      <c r="CS40" s="589"/>
      <c r="CT40" s="589"/>
      <c r="CU40" s="589"/>
      <c r="CV40" s="589"/>
      <c r="CW40" s="589"/>
      <c r="CX40" s="589"/>
      <c r="CY40" s="590"/>
      <c r="CZ40" s="591">
        <v>2.6</v>
      </c>
      <c r="DA40" s="609"/>
      <c r="DB40" s="609"/>
      <c r="DC40" s="610"/>
      <c r="DD40" s="594">
        <v>75116</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1424280</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315</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3133414</v>
      </c>
      <c r="CS42" s="589"/>
      <c r="CT42" s="589"/>
      <c r="CU42" s="589"/>
      <c r="CV42" s="589"/>
      <c r="CW42" s="589"/>
      <c r="CX42" s="589"/>
      <c r="CY42" s="590"/>
      <c r="CZ42" s="591">
        <v>15.6</v>
      </c>
      <c r="DA42" s="592"/>
      <c r="DB42" s="592"/>
      <c r="DC42" s="593"/>
      <c r="DD42" s="594">
        <v>660858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46541</v>
      </c>
      <c r="CS43" s="607"/>
      <c r="CT43" s="607"/>
      <c r="CU43" s="607"/>
      <c r="CV43" s="607"/>
      <c r="CW43" s="607"/>
      <c r="CX43" s="607"/>
      <c r="CY43" s="608"/>
      <c r="CZ43" s="591">
        <v>0.2</v>
      </c>
      <c r="DA43" s="609"/>
      <c r="DB43" s="609"/>
      <c r="DC43" s="610"/>
      <c r="DD43" s="594">
        <v>43361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288</v>
      </c>
      <c r="CE44" s="602"/>
      <c r="CF44" s="585" t="s">
        <v>336</v>
      </c>
      <c r="CG44" s="586"/>
      <c r="CH44" s="586"/>
      <c r="CI44" s="586"/>
      <c r="CJ44" s="586"/>
      <c r="CK44" s="586"/>
      <c r="CL44" s="586"/>
      <c r="CM44" s="586"/>
      <c r="CN44" s="586"/>
      <c r="CO44" s="586"/>
      <c r="CP44" s="586"/>
      <c r="CQ44" s="587"/>
      <c r="CR44" s="588">
        <v>3097295</v>
      </c>
      <c r="CS44" s="589"/>
      <c r="CT44" s="589"/>
      <c r="CU44" s="589"/>
      <c r="CV44" s="589"/>
      <c r="CW44" s="589"/>
      <c r="CX44" s="589"/>
      <c r="CY44" s="590"/>
      <c r="CZ44" s="591">
        <v>15.4</v>
      </c>
      <c r="DA44" s="592"/>
      <c r="DB44" s="592"/>
      <c r="DC44" s="593"/>
      <c r="DD44" s="594">
        <v>648358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2101270</v>
      </c>
      <c r="CS45" s="607"/>
      <c r="CT45" s="607"/>
      <c r="CU45" s="607"/>
      <c r="CV45" s="607"/>
      <c r="CW45" s="607"/>
      <c r="CX45" s="607"/>
      <c r="CY45" s="608"/>
      <c r="CZ45" s="591">
        <v>10.5</v>
      </c>
      <c r="DA45" s="609"/>
      <c r="DB45" s="609"/>
      <c r="DC45" s="610"/>
      <c r="DD45" s="594">
        <v>36347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980196</v>
      </c>
      <c r="CS46" s="589"/>
      <c r="CT46" s="589"/>
      <c r="CU46" s="589"/>
      <c r="CV46" s="589"/>
      <c r="CW46" s="589"/>
      <c r="CX46" s="589"/>
      <c r="CY46" s="590"/>
      <c r="CZ46" s="591">
        <v>4.9000000000000004</v>
      </c>
      <c r="DA46" s="592"/>
      <c r="DB46" s="592"/>
      <c r="DC46" s="593"/>
      <c r="DD46" s="594">
        <v>596431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36119</v>
      </c>
      <c r="CS47" s="607"/>
      <c r="CT47" s="607"/>
      <c r="CU47" s="607"/>
      <c r="CV47" s="607"/>
      <c r="CW47" s="607"/>
      <c r="CX47" s="607"/>
      <c r="CY47" s="608"/>
      <c r="CZ47" s="591">
        <v>0.2</v>
      </c>
      <c r="DA47" s="609"/>
      <c r="DB47" s="609"/>
      <c r="DC47" s="610"/>
      <c r="DD47" s="594">
        <v>12500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20065791</v>
      </c>
      <c r="CS49" s="573"/>
      <c r="CT49" s="573"/>
      <c r="CU49" s="573"/>
      <c r="CV49" s="573"/>
      <c r="CW49" s="573"/>
      <c r="CX49" s="573"/>
      <c r="CY49" s="574"/>
      <c r="CZ49" s="575">
        <v>100</v>
      </c>
      <c r="DA49" s="576"/>
      <c r="DB49" s="576"/>
      <c r="DC49" s="577"/>
      <c r="DD49" s="578">
        <v>13144182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20782</v>
      </c>
      <c r="R7" s="1101"/>
      <c r="S7" s="1101"/>
      <c r="T7" s="1101"/>
      <c r="U7" s="1101"/>
      <c r="V7" s="1101">
        <v>20067</v>
      </c>
      <c r="W7" s="1101"/>
      <c r="X7" s="1101"/>
      <c r="Y7" s="1101"/>
      <c r="Z7" s="1101"/>
      <c r="AA7" s="1101">
        <v>715</v>
      </c>
      <c r="AB7" s="1101"/>
      <c r="AC7" s="1101"/>
      <c r="AD7" s="1101"/>
      <c r="AE7" s="1102"/>
      <c r="AF7" s="1103">
        <v>437</v>
      </c>
      <c r="AG7" s="1104"/>
      <c r="AH7" s="1104"/>
      <c r="AI7" s="1104"/>
      <c r="AJ7" s="1105"/>
      <c r="AK7" s="1087">
        <v>108</v>
      </c>
      <c r="AL7" s="1088"/>
      <c r="AM7" s="1088"/>
      <c r="AN7" s="1088"/>
      <c r="AO7" s="1088"/>
      <c r="AP7" s="1088">
        <v>24150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540</v>
      </c>
      <c r="BS7" s="1091" t="s">
        <v>537</v>
      </c>
      <c r="BT7" s="1092"/>
      <c r="BU7" s="1092"/>
      <c r="BV7" s="1092"/>
      <c r="BW7" s="1092"/>
      <c r="BX7" s="1092"/>
      <c r="BY7" s="1092"/>
      <c r="BZ7" s="1092"/>
      <c r="CA7" s="1092"/>
      <c r="CB7" s="1092"/>
      <c r="CC7" s="1092"/>
      <c r="CD7" s="1092"/>
      <c r="CE7" s="1092"/>
      <c r="CF7" s="1092"/>
      <c r="CG7" s="1093"/>
      <c r="CH7" s="1084">
        <v>60</v>
      </c>
      <c r="CI7" s="1085"/>
      <c r="CJ7" s="1085"/>
      <c r="CK7" s="1085"/>
      <c r="CL7" s="1086"/>
      <c r="CM7" s="1084">
        <v>272</v>
      </c>
      <c r="CN7" s="1085"/>
      <c r="CO7" s="1085"/>
      <c r="CP7" s="1085"/>
      <c r="CQ7" s="1086"/>
      <c r="CR7" s="1084">
        <v>2</v>
      </c>
      <c r="CS7" s="1085"/>
      <c r="CT7" s="1085"/>
      <c r="CU7" s="1085"/>
      <c r="CV7" s="1086"/>
      <c r="CW7" s="1084">
        <v>76</v>
      </c>
      <c r="CX7" s="1085"/>
      <c r="CY7" s="1085"/>
      <c r="CZ7" s="1085"/>
      <c r="DA7" s="1086"/>
      <c r="DB7" s="1084">
        <v>418</v>
      </c>
      <c r="DC7" s="1085"/>
      <c r="DD7" s="1085"/>
      <c r="DE7" s="1085"/>
      <c r="DF7" s="1086"/>
      <c r="DG7" s="1084">
        <v>1090</v>
      </c>
      <c r="DH7" s="1085"/>
      <c r="DI7" s="1085"/>
      <c r="DJ7" s="1085"/>
      <c r="DK7" s="1086"/>
      <c r="DL7" s="1084" t="s">
        <v>536</v>
      </c>
      <c r="DM7" s="1085"/>
      <c r="DN7" s="1085"/>
      <c r="DO7" s="1085"/>
      <c r="DP7" s="1086"/>
      <c r="DQ7" s="1084" t="s">
        <v>536</v>
      </c>
      <c r="DR7" s="1085"/>
      <c r="DS7" s="1085"/>
      <c r="DT7" s="1085"/>
      <c r="DU7" s="1086"/>
      <c r="DV7" s="1111"/>
      <c r="DW7" s="1112"/>
      <c r="DX7" s="1112"/>
      <c r="DY7" s="1112"/>
      <c r="DZ7" s="1113"/>
      <c r="EA7" s="205"/>
    </row>
    <row r="8" spans="1:131" s="206" customFormat="1" ht="26.25" customHeight="1" x14ac:dyDescent="0.15">
      <c r="A8" s="212">
        <v>2</v>
      </c>
      <c r="B8" s="1033" t="s">
        <v>365</v>
      </c>
      <c r="C8" s="1034"/>
      <c r="D8" s="1034"/>
      <c r="E8" s="1034"/>
      <c r="F8" s="1034"/>
      <c r="G8" s="1034"/>
      <c r="H8" s="1034"/>
      <c r="I8" s="1034"/>
      <c r="J8" s="1034"/>
      <c r="K8" s="1034"/>
      <c r="L8" s="1034"/>
      <c r="M8" s="1034"/>
      <c r="N8" s="1034"/>
      <c r="O8" s="1034"/>
      <c r="P8" s="1035"/>
      <c r="Q8" s="1039">
        <v>222</v>
      </c>
      <c r="R8" s="1040"/>
      <c r="S8" s="1040"/>
      <c r="T8" s="1040"/>
      <c r="U8" s="1040"/>
      <c r="V8" s="1040">
        <v>222</v>
      </c>
      <c r="W8" s="1040"/>
      <c r="X8" s="1040"/>
      <c r="Y8" s="1040"/>
      <c r="Z8" s="1040"/>
      <c r="AA8" s="1040" t="s">
        <v>532</v>
      </c>
      <c r="AB8" s="1040"/>
      <c r="AC8" s="1040"/>
      <c r="AD8" s="1040"/>
      <c r="AE8" s="1041"/>
      <c r="AF8" s="1015" t="s">
        <v>366</v>
      </c>
      <c r="AG8" s="1016"/>
      <c r="AH8" s="1016"/>
      <c r="AI8" s="1016"/>
      <c r="AJ8" s="1017"/>
      <c r="AK8" s="1082" t="s">
        <v>532</v>
      </c>
      <c r="AL8" s="1083"/>
      <c r="AM8" s="1083"/>
      <c r="AN8" s="1083"/>
      <c r="AO8" s="1083"/>
      <c r="AP8" s="1083">
        <v>1734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538</v>
      </c>
      <c r="BT8" s="1011"/>
      <c r="BU8" s="1011"/>
      <c r="BV8" s="1011"/>
      <c r="BW8" s="1011"/>
      <c r="BX8" s="1011"/>
      <c r="BY8" s="1011"/>
      <c r="BZ8" s="1011"/>
      <c r="CA8" s="1011"/>
      <c r="CB8" s="1011"/>
      <c r="CC8" s="1011"/>
      <c r="CD8" s="1011"/>
      <c r="CE8" s="1011"/>
      <c r="CF8" s="1011"/>
      <c r="CG8" s="1012"/>
      <c r="CH8" s="985">
        <v>8</v>
      </c>
      <c r="CI8" s="986"/>
      <c r="CJ8" s="986"/>
      <c r="CK8" s="986"/>
      <c r="CL8" s="987"/>
      <c r="CM8" s="985">
        <v>40</v>
      </c>
      <c r="CN8" s="986"/>
      <c r="CO8" s="986"/>
      <c r="CP8" s="986"/>
      <c r="CQ8" s="987"/>
      <c r="CR8" s="985">
        <v>20</v>
      </c>
      <c r="CS8" s="986"/>
      <c r="CT8" s="986"/>
      <c r="CU8" s="986"/>
      <c r="CV8" s="987"/>
      <c r="CW8" s="985">
        <v>14</v>
      </c>
      <c r="CX8" s="986"/>
      <c r="CY8" s="986"/>
      <c r="CZ8" s="986"/>
      <c r="DA8" s="987"/>
      <c r="DB8" s="985" t="s">
        <v>536</v>
      </c>
      <c r="DC8" s="986"/>
      <c r="DD8" s="986"/>
      <c r="DE8" s="986"/>
      <c r="DF8" s="987"/>
      <c r="DG8" s="985" t="s">
        <v>536</v>
      </c>
      <c r="DH8" s="986"/>
      <c r="DI8" s="986"/>
      <c r="DJ8" s="986"/>
      <c r="DK8" s="987"/>
      <c r="DL8" s="985" t="s">
        <v>536</v>
      </c>
      <c r="DM8" s="986"/>
      <c r="DN8" s="986"/>
      <c r="DO8" s="986"/>
      <c r="DP8" s="987"/>
      <c r="DQ8" s="985" t="s">
        <v>536</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t="s">
        <v>541</v>
      </c>
      <c r="BS9" s="1010" t="s">
        <v>539</v>
      </c>
      <c r="BT9" s="1011"/>
      <c r="BU9" s="1011"/>
      <c r="BV9" s="1011"/>
      <c r="BW9" s="1011"/>
      <c r="BX9" s="1011"/>
      <c r="BY9" s="1011"/>
      <c r="BZ9" s="1011"/>
      <c r="CA9" s="1011"/>
      <c r="CB9" s="1011"/>
      <c r="CC9" s="1011"/>
      <c r="CD9" s="1011"/>
      <c r="CE9" s="1011"/>
      <c r="CF9" s="1011"/>
      <c r="CG9" s="1012"/>
      <c r="CH9" s="985">
        <v>-85</v>
      </c>
      <c r="CI9" s="986"/>
      <c r="CJ9" s="986"/>
      <c r="CK9" s="986"/>
      <c r="CL9" s="987"/>
      <c r="CM9" s="985">
        <v>-156</v>
      </c>
      <c r="CN9" s="986"/>
      <c r="CO9" s="986"/>
      <c r="CP9" s="986"/>
      <c r="CQ9" s="987"/>
      <c r="CR9" s="985">
        <v>14</v>
      </c>
      <c r="CS9" s="986"/>
      <c r="CT9" s="986"/>
      <c r="CU9" s="986"/>
      <c r="CV9" s="987"/>
      <c r="CW9" s="985">
        <v>420</v>
      </c>
      <c r="CX9" s="986"/>
      <c r="CY9" s="986"/>
      <c r="CZ9" s="986"/>
      <c r="DA9" s="987"/>
      <c r="DB9" s="985">
        <v>1734</v>
      </c>
      <c r="DC9" s="986"/>
      <c r="DD9" s="986"/>
      <c r="DE9" s="986"/>
      <c r="DF9" s="987"/>
      <c r="DG9" s="985" t="s">
        <v>536</v>
      </c>
      <c r="DH9" s="986"/>
      <c r="DI9" s="986"/>
      <c r="DJ9" s="986"/>
      <c r="DK9" s="987"/>
      <c r="DL9" s="985" t="s">
        <v>536</v>
      </c>
      <c r="DM9" s="986"/>
      <c r="DN9" s="986"/>
      <c r="DO9" s="986"/>
      <c r="DP9" s="987"/>
      <c r="DQ9" s="985">
        <v>170</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21003</v>
      </c>
      <c r="R23" s="1065"/>
      <c r="S23" s="1065"/>
      <c r="T23" s="1065"/>
      <c r="U23" s="1065"/>
      <c r="V23" s="1065">
        <v>20288</v>
      </c>
      <c r="W23" s="1065"/>
      <c r="X23" s="1065"/>
      <c r="Y23" s="1065"/>
      <c r="Z23" s="1065"/>
      <c r="AA23" s="1065">
        <v>715</v>
      </c>
      <c r="AB23" s="1065"/>
      <c r="AC23" s="1065"/>
      <c r="AD23" s="1065"/>
      <c r="AE23" s="1066"/>
      <c r="AF23" s="1067">
        <v>437</v>
      </c>
      <c r="AG23" s="1065"/>
      <c r="AH23" s="1065"/>
      <c r="AI23" s="1065"/>
      <c r="AJ23" s="1068"/>
      <c r="AK23" s="1069"/>
      <c r="AL23" s="1070"/>
      <c r="AM23" s="1070"/>
      <c r="AN23" s="1070"/>
      <c r="AO23" s="1070"/>
      <c r="AP23" s="1065">
        <v>27037</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4383</v>
      </c>
      <c r="R28" s="1050"/>
      <c r="S28" s="1050"/>
      <c r="T28" s="1050"/>
      <c r="U28" s="1050"/>
      <c r="V28" s="1050">
        <v>4353</v>
      </c>
      <c r="W28" s="1050"/>
      <c r="X28" s="1050"/>
      <c r="Y28" s="1050"/>
      <c r="Z28" s="1050"/>
      <c r="AA28" s="1050">
        <v>30</v>
      </c>
      <c r="AB28" s="1050"/>
      <c r="AC28" s="1050"/>
      <c r="AD28" s="1050"/>
      <c r="AE28" s="1051"/>
      <c r="AF28" s="1052">
        <v>30</v>
      </c>
      <c r="AG28" s="1050"/>
      <c r="AH28" s="1050"/>
      <c r="AI28" s="1050"/>
      <c r="AJ28" s="1053"/>
      <c r="AK28" s="1054">
        <v>372</v>
      </c>
      <c r="AL28" s="1042"/>
      <c r="AM28" s="1042"/>
      <c r="AN28" s="1042"/>
      <c r="AO28" s="1042"/>
      <c r="AP28" s="1042" t="s">
        <v>532</v>
      </c>
      <c r="AQ28" s="1042"/>
      <c r="AR28" s="1042"/>
      <c r="AS28" s="1042"/>
      <c r="AT28" s="1042"/>
      <c r="AU28" s="1042" t="s">
        <v>532</v>
      </c>
      <c r="AV28" s="1042"/>
      <c r="AW28" s="1042"/>
      <c r="AX28" s="1042"/>
      <c r="AY28" s="1042"/>
      <c r="AZ28" s="1043" t="s">
        <v>532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5054</v>
      </c>
      <c r="R29" s="1040"/>
      <c r="S29" s="1040"/>
      <c r="T29" s="1040"/>
      <c r="U29" s="1040"/>
      <c r="V29" s="1040">
        <v>4969</v>
      </c>
      <c r="W29" s="1040"/>
      <c r="X29" s="1040"/>
      <c r="Y29" s="1040"/>
      <c r="Z29" s="1040"/>
      <c r="AA29" s="1040">
        <v>85</v>
      </c>
      <c r="AB29" s="1040"/>
      <c r="AC29" s="1040"/>
      <c r="AD29" s="1040"/>
      <c r="AE29" s="1041"/>
      <c r="AF29" s="1015">
        <v>85</v>
      </c>
      <c r="AG29" s="1016"/>
      <c r="AH29" s="1016"/>
      <c r="AI29" s="1016"/>
      <c r="AJ29" s="1017"/>
      <c r="AK29" s="976">
        <v>756</v>
      </c>
      <c r="AL29" s="967"/>
      <c r="AM29" s="967"/>
      <c r="AN29" s="967"/>
      <c r="AO29" s="967"/>
      <c r="AP29" s="967" t="s">
        <v>532</v>
      </c>
      <c r="AQ29" s="967"/>
      <c r="AR29" s="967"/>
      <c r="AS29" s="967"/>
      <c r="AT29" s="967"/>
      <c r="AU29" s="967" t="s">
        <v>532</v>
      </c>
      <c r="AV29" s="967"/>
      <c r="AW29" s="967"/>
      <c r="AX29" s="967"/>
      <c r="AY29" s="967"/>
      <c r="AZ29" s="1038" t="s">
        <v>532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626</v>
      </c>
      <c r="R30" s="1040"/>
      <c r="S30" s="1040"/>
      <c r="T30" s="1040"/>
      <c r="U30" s="1040"/>
      <c r="V30" s="1040">
        <v>624</v>
      </c>
      <c r="W30" s="1040"/>
      <c r="X30" s="1040"/>
      <c r="Y30" s="1040"/>
      <c r="Z30" s="1040"/>
      <c r="AA30" s="1040">
        <v>2</v>
      </c>
      <c r="AB30" s="1040"/>
      <c r="AC30" s="1040"/>
      <c r="AD30" s="1040"/>
      <c r="AE30" s="1041"/>
      <c r="AF30" s="1015">
        <v>2</v>
      </c>
      <c r="AG30" s="1016"/>
      <c r="AH30" s="1016"/>
      <c r="AI30" s="1016"/>
      <c r="AJ30" s="1017"/>
      <c r="AK30" s="976">
        <v>182</v>
      </c>
      <c r="AL30" s="967"/>
      <c r="AM30" s="967"/>
      <c r="AN30" s="967"/>
      <c r="AO30" s="967"/>
      <c r="AP30" s="967" t="s">
        <v>532</v>
      </c>
      <c r="AQ30" s="967"/>
      <c r="AR30" s="967"/>
      <c r="AS30" s="967"/>
      <c r="AT30" s="967"/>
      <c r="AU30" s="967" t="s">
        <v>532</v>
      </c>
      <c r="AV30" s="967"/>
      <c r="AW30" s="967"/>
      <c r="AX30" s="967"/>
      <c r="AY30" s="967"/>
      <c r="AZ30" s="1038" t="s">
        <v>532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585</v>
      </c>
      <c r="R31" s="1040"/>
      <c r="S31" s="1040"/>
      <c r="T31" s="1040"/>
      <c r="U31" s="1040"/>
      <c r="V31" s="1040">
        <v>597</v>
      </c>
      <c r="W31" s="1040"/>
      <c r="X31" s="1040"/>
      <c r="Y31" s="1040"/>
      <c r="Z31" s="1040"/>
      <c r="AA31" s="1040">
        <v>-12</v>
      </c>
      <c r="AB31" s="1040"/>
      <c r="AC31" s="1040"/>
      <c r="AD31" s="1040"/>
      <c r="AE31" s="1041"/>
      <c r="AF31" s="1015">
        <v>739</v>
      </c>
      <c r="AG31" s="1016"/>
      <c r="AH31" s="1016"/>
      <c r="AI31" s="1016"/>
      <c r="AJ31" s="1017"/>
      <c r="AK31" s="976">
        <v>64</v>
      </c>
      <c r="AL31" s="967"/>
      <c r="AM31" s="967"/>
      <c r="AN31" s="967"/>
      <c r="AO31" s="967"/>
      <c r="AP31" s="967">
        <v>2379</v>
      </c>
      <c r="AQ31" s="967"/>
      <c r="AR31" s="967"/>
      <c r="AS31" s="967"/>
      <c r="AT31" s="967"/>
      <c r="AU31" s="967">
        <v>535</v>
      </c>
      <c r="AV31" s="967"/>
      <c r="AW31" s="967"/>
      <c r="AX31" s="967"/>
      <c r="AY31" s="967"/>
      <c r="AZ31" s="1038" t="s">
        <v>532</v>
      </c>
      <c r="BA31" s="1038"/>
      <c r="BB31" s="1038"/>
      <c r="BC31" s="1038"/>
      <c r="BD31" s="1038"/>
      <c r="BE31" s="1028" t="s">
        <v>384</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385</v>
      </c>
      <c r="C32" s="1034"/>
      <c r="D32" s="1034"/>
      <c r="E32" s="1034"/>
      <c r="F32" s="1034"/>
      <c r="G32" s="1034"/>
      <c r="H32" s="1034"/>
      <c r="I32" s="1034"/>
      <c r="J32" s="1034"/>
      <c r="K32" s="1034"/>
      <c r="L32" s="1034"/>
      <c r="M32" s="1034"/>
      <c r="N32" s="1034"/>
      <c r="O32" s="1034"/>
      <c r="P32" s="1035"/>
      <c r="Q32" s="1039">
        <v>1388</v>
      </c>
      <c r="R32" s="1040"/>
      <c r="S32" s="1040"/>
      <c r="T32" s="1040"/>
      <c r="U32" s="1040"/>
      <c r="V32" s="1040">
        <v>1915</v>
      </c>
      <c r="W32" s="1040"/>
      <c r="X32" s="1040"/>
      <c r="Y32" s="1040"/>
      <c r="Z32" s="1040"/>
      <c r="AA32" s="1040">
        <v>-527</v>
      </c>
      <c r="AB32" s="1040"/>
      <c r="AC32" s="1040"/>
      <c r="AD32" s="1040"/>
      <c r="AE32" s="1041"/>
      <c r="AF32" s="1015">
        <v>1985</v>
      </c>
      <c r="AG32" s="1016"/>
      <c r="AH32" s="1016"/>
      <c r="AI32" s="1016"/>
      <c r="AJ32" s="1017"/>
      <c r="AK32" s="976">
        <v>122</v>
      </c>
      <c r="AL32" s="967"/>
      <c r="AM32" s="967"/>
      <c r="AN32" s="967"/>
      <c r="AO32" s="967"/>
      <c r="AP32" s="967">
        <v>1991</v>
      </c>
      <c r="AQ32" s="967"/>
      <c r="AR32" s="967"/>
      <c r="AS32" s="967"/>
      <c r="AT32" s="967"/>
      <c r="AU32" s="967">
        <v>334</v>
      </c>
      <c r="AV32" s="967"/>
      <c r="AW32" s="967"/>
      <c r="AX32" s="967"/>
      <c r="AY32" s="967"/>
      <c r="AZ32" s="1038" t="s">
        <v>532</v>
      </c>
      <c r="BA32" s="1038"/>
      <c r="BB32" s="1038"/>
      <c r="BC32" s="1038"/>
      <c r="BD32" s="1038"/>
      <c r="BE32" s="1028" t="s">
        <v>384</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386</v>
      </c>
      <c r="C33" s="1034"/>
      <c r="D33" s="1034"/>
      <c r="E33" s="1034"/>
      <c r="F33" s="1034"/>
      <c r="G33" s="1034"/>
      <c r="H33" s="1034"/>
      <c r="I33" s="1034"/>
      <c r="J33" s="1034"/>
      <c r="K33" s="1034"/>
      <c r="L33" s="1034"/>
      <c r="M33" s="1034"/>
      <c r="N33" s="1034"/>
      <c r="O33" s="1034"/>
      <c r="P33" s="1035"/>
      <c r="Q33" s="1039">
        <v>1328</v>
      </c>
      <c r="R33" s="1040"/>
      <c r="S33" s="1040"/>
      <c r="T33" s="1040"/>
      <c r="U33" s="1040"/>
      <c r="V33" s="1040">
        <v>1328</v>
      </c>
      <c r="W33" s="1040"/>
      <c r="X33" s="1040"/>
      <c r="Y33" s="1040"/>
      <c r="Z33" s="1040"/>
      <c r="AA33" s="1040" t="s">
        <v>532</v>
      </c>
      <c r="AB33" s="1040"/>
      <c r="AC33" s="1040"/>
      <c r="AD33" s="1040"/>
      <c r="AE33" s="1041"/>
      <c r="AF33" s="1015" t="s">
        <v>111</v>
      </c>
      <c r="AG33" s="1016"/>
      <c r="AH33" s="1016"/>
      <c r="AI33" s="1016"/>
      <c r="AJ33" s="1017"/>
      <c r="AK33" s="976">
        <v>541</v>
      </c>
      <c r="AL33" s="967"/>
      <c r="AM33" s="967"/>
      <c r="AN33" s="967"/>
      <c r="AO33" s="967"/>
      <c r="AP33" s="967">
        <v>8458</v>
      </c>
      <c r="AQ33" s="967"/>
      <c r="AR33" s="967"/>
      <c r="AS33" s="967"/>
      <c r="AT33" s="967"/>
      <c r="AU33" s="967">
        <v>7992</v>
      </c>
      <c r="AV33" s="967"/>
      <c r="AW33" s="967"/>
      <c r="AX33" s="967"/>
      <c r="AY33" s="967"/>
      <c r="AZ33" s="1038" t="s">
        <v>532</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2841</v>
      </c>
      <c r="AG63" s="955"/>
      <c r="AH63" s="955"/>
      <c r="AI63" s="955"/>
      <c r="AJ63" s="1026"/>
      <c r="AK63" s="1027"/>
      <c r="AL63" s="959"/>
      <c r="AM63" s="959"/>
      <c r="AN63" s="959"/>
      <c r="AO63" s="959"/>
      <c r="AP63" s="955">
        <v>12828</v>
      </c>
      <c r="AQ63" s="955"/>
      <c r="AR63" s="955"/>
      <c r="AS63" s="955"/>
      <c r="AT63" s="955"/>
      <c r="AU63" s="955">
        <v>8861</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391</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392</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536</v>
      </c>
      <c r="AQ68" s="978"/>
      <c r="AR68" s="978"/>
      <c r="AS68" s="978"/>
      <c r="AT68" s="978"/>
      <c r="AU68" s="978" t="s">
        <v>536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536</v>
      </c>
      <c r="AQ69" s="967"/>
      <c r="AR69" s="967"/>
      <c r="AS69" s="967"/>
      <c r="AT69" s="967"/>
      <c r="AU69" s="967" t="s">
        <v>536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6525</v>
      </c>
      <c r="R70" s="967"/>
      <c r="S70" s="967"/>
      <c r="T70" s="967"/>
      <c r="U70" s="967"/>
      <c r="V70" s="967">
        <v>6455</v>
      </c>
      <c r="W70" s="967"/>
      <c r="X70" s="967"/>
      <c r="Y70" s="967"/>
      <c r="Z70" s="967"/>
      <c r="AA70" s="967">
        <v>70</v>
      </c>
      <c r="AB70" s="967"/>
      <c r="AC70" s="967"/>
      <c r="AD70" s="967"/>
      <c r="AE70" s="967"/>
      <c r="AF70" s="967">
        <v>70</v>
      </c>
      <c r="AG70" s="967"/>
      <c r="AH70" s="967"/>
      <c r="AI70" s="967"/>
      <c r="AJ70" s="967"/>
      <c r="AK70" s="967" t="s">
        <v>536</v>
      </c>
      <c r="AL70" s="967"/>
      <c r="AM70" s="967"/>
      <c r="AN70" s="967"/>
      <c r="AO70" s="967"/>
      <c r="AP70" s="967">
        <v>3652</v>
      </c>
      <c r="AQ70" s="967"/>
      <c r="AR70" s="967"/>
      <c r="AS70" s="967"/>
      <c r="AT70" s="967"/>
      <c r="AU70" s="967">
        <v>165</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1587</v>
      </c>
      <c r="AG88" s="955"/>
      <c r="AH88" s="955"/>
      <c r="AI88" s="955"/>
      <c r="AJ88" s="955"/>
      <c r="AK88" s="959"/>
      <c r="AL88" s="959"/>
      <c r="AM88" s="959"/>
      <c r="AN88" s="959"/>
      <c r="AO88" s="959"/>
      <c r="AP88" s="955">
        <v>3652</v>
      </c>
      <c r="AQ88" s="955"/>
      <c r="AR88" s="955"/>
      <c r="AS88" s="955"/>
      <c r="AT88" s="955"/>
      <c r="AU88" s="955">
        <v>165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36</v>
      </c>
      <c r="CS102" s="947"/>
      <c r="CT102" s="947"/>
      <c r="CU102" s="947"/>
      <c r="CV102" s="948"/>
      <c r="CW102" s="946">
        <v>510</v>
      </c>
      <c r="CX102" s="947"/>
      <c r="CY102" s="947"/>
      <c r="CZ102" s="947"/>
      <c r="DA102" s="948"/>
      <c r="DB102" s="946">
        <v>2152</v>
      </c>
      <c r="DC102" s="947"/>
      <c r="DD102" s="947"/>
      <c r="DE102" s="947"/>
      <c r="DF102" s="948"/>
      <c r="DG102" s="946">
        <v>1090</v>
      </c>
      <c r="DH102" s="947"/>
      <c r="DI102" s="947"/>
      <c r="DJ102" s="947"/>
      <c r="DK102" s="948"/>
      <c r="DL102" s="946"/>
      <c r="DM102" s="947"/>
      <c r="DN102" s="947"/>
      <c r="DO102" s="947"/>
      <c r="DP102" s="948"/>
      <c r="DQ102" s="946">
        <v>170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287</v>
      </c>
      <c r="AG109" s="888"/>
      <c r="AH109" s="888"/>
      <c r="AI109" s="888"/>
      <c r="AJ109" s="889"/>
      <c r="AK109" s="890" t="s">
        <v>286</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287</v>
      </c>
      <c r="BW109" s="888"/>
      <c r="BX109" s="888"/>
      <c r="BY109" s="888"/>
      <c r="BZ109" s="889"/>
      <c r="CA109" s="890" t="s">
        <v>286</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287</v>
      </c>
      <c r="DM109" s="888"/>
      <c r="DN109" s="888"/>
      <c r="DO109" s="888"/>
      <c r="DP109" s="889"/>
      <c r="DQ109" s="890" t="s">
        <v>286</v>
      </c>
      <c r="DR109" s="888"/>
      <c r="DS109" s="888"/>
      <c r="DT109" s="888"/>
      <c r="DU109" s="889"/>
      <c r="DV109" s="890" t="s">
        <v>403</v>
      </c>
      <c r="DW109" s="888"/>
      <c r="DX109" s="888"/>
      <c r="DY109" s="888"/>
      <c r="DZ109" s="919"/>
    </row>
    <row r="110" spans="1:131" s="197" customFormat="1" ht="26.25" customHeight="1" x14ac:dyDescent="0.15">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3061606</v>
      </c>
      <c r="AB110" s="873"/>
      <c r="AC110" s="873"/>
      <c r="AD110" s="873"/>
      <c r="AE110" s="874"/>
      <c r="AF110" s="875">
        <v>3075476</v>
      </c>
      <c r="AG110" s="873"/>
      <c r="AH110" s="873"/>
      <c r="AI110" s="873"/>
      <c r="AJ110" s="874"/>
      <c r="AK110" s="875">
        <v>2999629</v>
      </c>
      <c r="AL110" s="873"/>
      <c r="AM110" s="873"/>
      <c r="AN110" s="873"/>
      <c r="AO110" s="874"/>
      <c r="AP110" s="876">
        <v>31</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27262669</v>
      </c>
      <c r="BR110" s="800"/>
      <c r="BS110" s="800"/>
      <c r="BT110" s="800"/>
      <c r="BU110" s="800"/>
      <c r="BV110" s="800">
        <v>26375124</v>
      </c>
      <c r="BW110" s="800"/>
      <c r="BX110" s="800"/>
      <c r="BY110" s="800"/>
      <c r="BZ110" s="800"/>
      <c r="CA110" s="800">
        <v>25884274</v>
      </c>
      <c r="CB110" s="800"/>
      <c r="CC110" s="800"/>
      <c r="CD110" s="800"/>
      <c r="CE110" s="800"/>
      <c r="CF110" s="861">
        <v>267.3</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11250</v>
      </c>
      <c r="BR111" s="771"/>
      <c r="BS111" s="771"/>
      <c r="BT111" s="771"/>
      <c r="BU111" s="771"/>
      <c r="BV111" s="771">
        <v>7500</v>
      </c>
      <c r="BW111" s="771"/>
      <c r="BX111" s="771"/>
      <c r="BY111" s="771"/>
      <c r="BZ111" s="771"/>
      <c r="CA111" s="771">
        <v>3750</v>
      </c>
      <c r="CB111" s="771"/>
      <c r="CC111" s="771"/>
      <c r="CD111" s="771"/>
      <c r="CE111" s="771"/>
      <c r="CF111" s="848">
        <v>0</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9056886</v>
      </c>
      <c r="BR112" s="771"/>
      <c r="BS112" s="771"/>
      <c r="BT112" s="771"/>
      <c r="BU112" s="771"/>
      <c r="BV112" s="771">
        <v>8982704</v>
      </c>
      <c r="BW112" s="771"/>
      <c r="BX112" s="771"/>
      <c r="BY112" s="771"/>
      <c r="BZ112" s="771"/>
      <c r="CA112" s="771">
        <v>8861868</v>
      </c>
      <c r="CB112" s="771"/>
      <c r="CC112" s="771"/>
      <c r="CD112" s="771"/>
      <c r="CE112" s="771"/>
      <c r="CF112" s="848">
        <v>91.5</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660372</v>
      </c>
      <c r="AB113" s="909"/>
      <c r="AC113" s="909"/>
      <c r="AD113" s="909"/>
      <c r="AE113" s="910"/>
      <c r="AF113" s="911">
        <v>631752</v>
      </c>
      <c r="AG113" s="909"/>
      <c r="AH113" s="909"/>
      <c r="AI113" s="909"/>
      <c r="AJ113" s="910"/>
      <c r="AK113" s="911">
        <v>615872</v>
      </c>
      <c r="AL113" s="909"/>
      <c r="AM113" s="909"/>
      <c r="AN113" s="909"/>
      <c r="AO113" s="910"/>
      <c r="AP113" s="912">
        <v>6.4</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67843</v>
      </c>
      <c r="BR113" s="771"/>
      <c r="BS113" s="771"/>
      <c r="BT113" s="771"/>
      <c r="BU113" s="771"/>
      <c r="BV113" s="771">
        <v>108047</v>
      </c>
      <c r="BW113" s="771"/>
      <c r="BX113" s="771"/>
      <c r="BY113" s="771"/>
      <c r="BZ113" s="771"/>
      <c r="CA113" s="771">
        <v>164649</v>
      </c>
      <c r="CB113" s="771"/>
      <c r="CC113" s="771"/>
      <c r="CD113" s="771"/>
      <c r="CE113" s="771"/>
      <c r="CF113" s="848">
        <v>1.7</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21900</v>
      </c>
      <c r="AB114" s="784"/>
      <c r="AC114" s="784"/>
      <c r="AD114" s="784"/>
      <c r="AE114" s="785"/>
      <c r="AF114" s="786">
        <v>17545</v>
      </c>
      <c r="AG114" s="784"/>
      <c r="AH114" s="784"/>
      <c r="AI114" s="784"/>
      <c r="AJ114" s="785"/>
      <c r="AK114" s="786">
        <v>20569</v>
      </c>
      <c r="AL114" s="784"/>
      <c r="AM114" s="784"/>
      <c r="AN114" s="784"/>
      <c r="AO114" s="785"/>
      <c r="AP114" s="754">
        <v>0.2</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4972713</v>
      </c>
      <c r="BR114" s="771"/>
      <c r="BS114" s="771"/>
      <c r="BT114" s="771"/>
      <c r="BU114" s="771"/>
      <c r="BV114" s="771">
        <v>4736529</v>
      </c>
      <c r="BW114" s="771"/>
      <c r="BX114" s="771"/>
      <c r="BY114" s="771"/>
      <c r="BZ114" s="771"/>
      <c r="CA114" s="771">
        <v>4375163</v>
      </c>
      <c r="CB114" s="771"/>
      <c r="CC114" s="771"/>
      <c r="CD114" s="771"/>
      <c r="CE114" s="771"/>
      <c r="CF114" s="848">
        <v>45.2</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21502</v>
      </c>
      <c r="AB115" s="909"/>
      <c r="AC115" s="909"/>
      <c r="AD115" s="909"/>
      <c r="AE115" s="910"/>
      <c r="AF115" s="911">
        <v>19727</v>
      </c>
      <c r="AG115" s="909"/>
      <c r="AH115" s="909"/>
      <c r="AI115" s="909"/>
      <c r="AJ115" s="910"/>
      <c r="AK115" s="911">
        <v>18222</v>
      </c>
      <c r="AL115" s="909"/>
      <c r="AM115" s="909"/>
      <c r="AN115" s="909"/>
      <c r="AO115" s="910"/>
      <c r="AP115" s="912">
        <v>0.2</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v>63291</v>
      </c>
      <c r="BW115" s="771"/>
      <c r="BX115" s="771"/>
      <c r="BY115" s="771"/>
      <c r="BZ115" s="771"/>
      <c r="CA115" s="771">
        <v>170013</v>
      </c>
      <c r="CB115" s="771"/>
      <c r="CC115" s="771"/>
      <c r="CD115" s="771"/>
      <c r="CE115" s="771"/>
      <c r="CF115" s="848">
        <v>1.8</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255</v>
      </c>
      <c r="AB116" s="784"/>
      <c r="AC116" s="784"/>
      <c r="AD116" s="784"/>
      <c r="AE116" s="785"/>
      <c r="AF116" s="786">
        <v>12</v>
      </c>
      <c r="AG116" s="784"/>
      <c r="AH116" s="784"/>
      <c r="AI116" s="784"/>
      <c r="AJ116" s="785"/>
      <c r="AK116" s="786">
        <v>41</v>
      </c>
      <c r="AL116" s="784"/>
      <c r="AM116" s="784"/>
      <c r="AN116" s="784"/>
      <c r="AO116" s="785"/>
      <c r="AP116" s="754">
        <v>0</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11250</v>
      </c>
      <c r="DH116" s="784"/>
      <c r="DI116" s="784"/>
      <c r="DJ116" s="784"/>
      <c r="DK116" s="785"/>
      <c r="DL116" s="786">
        <v>7500</v>
      </c>
      <c r="DM116" s="784"/>
      <c r="DN116" s="784"/>
      <c r="DO116" s="784"/>
      <c r="DP116" s="785"/>
      <c r="DQ116" s="786">
        <v>3750</v>
      </c>
      <c r="DR116" s="784"/>
      <c r="DS116" s="784"/>
      <c r="DT116" s="784"/>
      <c r="DU116" s="785"/>
      <c r="DV116" s="754">
        <v>0</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3765635</v>
      </c>
      <c r="AB117" s="895"/>
      <c r="AC117" s="895"/>
      <c r="AD117" s="895"/>
      <c r="AE117" s="896"/>
      <c r="AF117" s="898">
        <v>3744512</v>
      </c>
      <c r="AG117" s="895"/>
      <c r="AH117" s="895"/>
      <c r="AI117" s="895"/>
      <c r="AJ117" s="896"/>
      <c r="AK117" s="898">
        <v>3654333</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287</v>
      </c>
      <c r="AG118" s="888"/>
      <c r="AH118" s="888"/>
      <c r="AI118" s="888"/>
      <c r="AJ118" s="889"/>
      <c r="AK118" s="890" t="s">
        <v>286</v>
      </c>
      <c r="AL118" s="888"/>
      <c r="AM118" s="888"/>
      <c r="AN118" s="888"/>
      <c r="AO118" s="889"/>
      <c r="AP118" s="891" t="s">
        <v>403</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431</v>
      </c>
      <c r="BP118" s="838"/>
      <c r="BQ118" s="857">
        <v>41371361</v>
      </c>
      <c r="BR118" s="858"/>
      <c r="BS118" s="858"/>
      <c r="BT118" s="858"/>
      <c r="BU118" s="858"/>
      <c r="BV118" s="858">
        <v>40273195</v>
      </c>
      <c r="BW118" s="858"/>
      <c r="BX118" s="858"/>
      <c r="BY118" s="858"/>
      <c r="BZ118" s="858"/>
      <c r="CA118" s="858">
        <v>39459717</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2101599</v>
      </c>
      <c r="BR119" s="800"/>
      <c r="BS119" s="800"/>
      <c r="BT119" s="800"/>
      <c r="BU119" s="800"/>
      <c r="BV119" s="800">
        <v>2564902</v>
      </c>
      <c r="BW119" s="800"/>
      <c r="BX119" s="800"/>
      <c r="BY119" s="800"/>
      <c r="BZ119" s="800"/>
      <c r="CA119" s="800">
        <v>3065017</v>
      </c>
      <c r="CB119" s="800"/>
      <c r="CC119" s="800"/>
      <c r="CD119" s="800"/>
      <c r="CE119" s="800"/>
      <c r="CF119" s="861">
        <v>31.7</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4845661</v>
      </c>
      <c r="BR120" s="771"/>
      <c r="BS120" s="771"/>
      <c r="BT120" s="771"/>
      <c r="BU120" s="771"/>
      <c r="BV120" s="771">
        <v>4510272</v>
      </c>
      <c r="BW120" s="771"/>
      <c r="BX120" s="771"/>
      <c r="BY120" s="771"/>
      <c r="BZ120" s="771"/>
      <c r="CA120" s="771">
        <v>4220887</v>
      </c>
      <c r="CB120" s="771"/>
      <c r="CC120" s="771"/>
      <c r="CD120" s="771"/>
      <c r="CE120" s="771"/>
      <c r="CF120" s="848">
        <v>43.6</v>
      </c>
      <c r="CG120" s="849"/>
      <c r="CH120" s="849"/>
      <c r="CI120" s="849"/>
      <c r="CJ120" s="849"/>
      <c r="CK120" s="850" t="s">
        <v>437</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8130248</v>
      </c>
      <c r="DH120" s="800"/>
      <c r="DI120" s="800"/>
      <c r="DJ120" s="800"/>
      <c r="DK120" s="800"/>
      <c r="DL120" s="800">
        <v>8062933</v>
      </c>
      <c r="DM120" s="800"/>
      <c r="DN120" s="800"/>
      <c r="DO120" s="800"/>
      <c r="DP120" s="800"/>
      <c r="DQ120" s="800">
        <v>7992412</v>
      </c>
      <c r="DR120" s="800"/>
      <c r="DS120" s="800"/>
      <c r="DT120" s="800"/>
      <c r="DU120" s="800"/>
      <c r="DV120" s="801">
        <v>82.5</v>
      </c>
      <c r="DW120" s="801"/>
      <c r="DX120" s="801"/>
      <c r="DY120" s="801"/>
      <c r="DZ120" s="802"/>
    </row>
    <row r="121" spans="1:130" s="197" customFormat="1" ht="26.25" customHeight="1" x14ac:dyDescent="0.15">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22063318</v>
      </c>
      <c r="BR121" s="858"/>
      <c r="BS121" s="858"/>
      <c r="BT121" s="858"/>
      <c r="BU121" s="858"/>
      <c r="BV121" s="858">
        <v>21870868</v>
      </c>
      <c r="BW121" s="858"/>
      <c r="BX121" s="858"/>
      <c r="BY121" s="858"/>
      <c r="BZ121" s="858"/>
      <c r="CA121" s="858">
        <v>21454283</v>
      </c>
      <c r="CB121" s="858"/>
      <c r="CC121" s="858"/>
      <c r="CD121" s="858"/>
      <c r="CE121" s="858"/>
      <c r="CF121" s="859">
        <v>221.6</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515177</v>
      </c>
      <c r="DH121" s="771"/>
      <c r="DI121" s="771"/>
      <c r="DJ121" s="771"/>
      <c r="DK121" s="771"/>
      <c r="DL121" s="771">
        <v>540412</v>
      </c>
      <c r="DM121" s="771"/>
      <c r="DN121" s="771"/>
      <c r="DO121" s="771"/>
      <c r="DP121" s="771"/>
      <c r="DQ121" s="771">
        <v>535252</v>
      </c>
      <c r="DR121" s="771"/>
      <c r="DS121" s="771"/>
      <c r="DT121" s="771"/>
      <c r="DU121" s="771"/>
      <c r="DV121" s="823">
        <v>5.5</v>
      </c>
      <c r="DW121" s="823"/>
      <c r="DX121" s="823"/>
      <c r="DY121" s="823"/>
      <c r="DZ121" s="824"/>
    </row>
    <row r="122" spans="1:130" s="197" customFormat="1" ht="26.25" customHeight="1" x14ac:dyDescent="0.15">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440</v>
      </c>
      <c r="BP122" s="838"/>
      <c r="BQ122" s="839">
        <v>29010578</v>
      </c>
      <c r="BR122" s="840"/>
      <c r="BS122" s="840"/>
      <c r="BT122" s="840"/>
      <c r="BU122" s="840"/>
      <c r="BV122" s="840">
        <v>28946042</v>
      </c>
      <c r="BW122" s="840"/>
      <c r="BX122" s="840"/>
      <c r="BY122" s="840"/>
      <c r="BZ122" s="840"/>
      <c r="CA122" s="840">
        <v>28740187</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411461</v>
      </c>
      <c r="DH122" s="771"/>
      <c r="DI122" s="771"/>
      <c r="DJ122" s="771"/>
      <c r="DK122" s="771"/>
      <c r="DL122" s="771">
        <v>379359</v>
      </c>
      <c r="DM122" s="771"/>
      <c r="DN122" s="771"/>
      <c r="DO122" s="771"/>
      <c r="DP122" s="771"/>
      <c r="DQ122" s="771">
        <v>334204</v>
      </c>
      <c r="DR122" s="771"/>
      <c r="DS122" s="771"/>
      <c r="DT122" s="771"/>
      <c r="DU122" s="771"/>
      <c r="DV122" s="823">
        <v>3.5</v>
      </c>
      <c r="DW122" s="823"/>
      <c r="DX122" s="823"/>
      <c r="DY122" s="823"/>
      <c r="DZ122" s="824"/>
    </row>
    <row r="123" spans="1:130" s="197" customFormat="1" ht="26.25" customHeight="1" thickBot="1" x14ac:dyDescent="0.2">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126.9</v>
      </c>
      <c r="BR123" s="832"/>
      <c r="BS123" s="832"/>
      <c r="BT123" s="832"/>
      <c r="BU123" s="832"/>
      <c r="BV123" s="832">
        <v>115.2</v>
      </c>
      <c r="BW123" s="832"/>
      <c r="BX123" s="832"/>
      <c r="BY123" s="832"/>
      <c r="BZ123" s="832"/>
      <c r="CA123" s="832">
        <v>110.7</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21502</v>
      </c>
      <c r="AB127" s="784"/>
      <c r="AC127" s="784"/>
      <c r="AD127" s="784"/>
      <c r="AE127" s="785"/>
      <c r="AF127" s="786">
        <v>19727</v>
      </c>
      <c r="AG127" s="784"/>
      <c r="AH127" s="784"/>
      <c r="AI127" s="784"/>
      <c r="AJ127" s="785"/>
      <c r="AK127" s="786">
        <v>18222</v>
      </c>
      <c r="AL127" s="784"/>
      <c r="AM127" s="784"/>
      <c r="AN127" s="784"/>
      <c r="AO127" s="785"/>
      <c r="AP127" s="754">
        <v>0.2</v>
      </c>
      <c r="AQ127" s="755"/>
      <c r="AR127" s="755"/>
      <c r="AS127" s="755"/>
      <c r="AT127" s="756"/>
      <c r="AU127" s="233"/>
      <c r="AV127" s="233"/>
      <c r="AW127" s="233"/>
      <c r="AX127" s="757" t="s">
        <v>451</v>
      </c>
      <c r="AY127" s="758"/>
      <c r="AZ127" s="758"/>
      <c r="BA127" s="758"/>
      <c r="BB127" s="758"/>
      <c r="BC127" s="758"/>
      <c r="BD127" s="758"/>
      <c r="BE127" s="759"/>
      <c r="BF127" s="760" t="s">
        <v>111</v>
      </c>
      <c r="BG127" s="761"/>
      <c r="BH127" s="761"/>
      <c r="BI127" s="761"/>
      <c r="BJ127" s="761"/>
      <c r="BK127" s="761"/>
      <c r="BL127" s="762"/>
      <c r="BM127" s="760">
        <v>13.08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517780</v>
      </c>
      <c r="AB128" s="724"/>
      <c r="AC128" s="724"/>
      <c r="AD128" s="724"/>
      <c r="AE128" s="725"/>
      <c r="AF128" s="726">
        <v>513526</v>
      </c>
      <c r="AG128" s="724"/>
      <c r="AH128" s="724"/>
      <c r="AI128" s="724"/>
      <c r="AJ128" s="725"/>
      <c r="AK128" s="726">
        <v>510691</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111</v>
      </c>
      <c r="BG128" s="791"/>
      <c r="BH128" s="791"/>
      <c r="BI128" s="791"/>
      <c r="BJ128" s="791"/>
      <c r="BK128" s="791"/>
      <c r="BL128" s="792"/>
      <c r="BM128" s="790">
        <v>18.079999999999998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11718522</v>
      </c>
      <c r="AB129" s="784"/>
      <c r="AC129" s="784"/>
      <c r="AD129" s="784"/>
      <c r="AE129" s="785"/>
      <c r="AF129" s="786">
        <v>11830409</v>
      </c>
      <c r="AG129" s="784"/>
      <c r="AH129" s="784"/>
      <c r="AI129" s="784"/>
      <c r="AJ129" s="785"/>
      <c r="AK129" s="786">
        <v>11806998</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12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1981719</v>
      </c>
      <c r="AB130" s="784"/>
      <c r="AC130" s="784"/>
      <c r="AD130" s="784"/>
      <c r="AE130" s="785"/>
      <c r="AF130" s="786">
        <v>2001842</v>
      </c>
      <c r="AG130" s="784"/>
      <c r="AH130" s="784"/>
      <c r="AI130" s="784"/>
      <c r="AJ130" s="785"/>
      <c r="AK130" s="786">
        <v>2123601</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110.7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9736803</v>
      </c>
      <c r="AB131" s="717"/>
      <c r="AC131" s="717"/>
      <c r="AD131" s="717"/>
      <c r="AE131" s="718"/>
      <c r="AF131" s="719">
        <v>9828567</v>
      </c>
      <c r="AG131" s="717"/>
      <c r="AH131" s="717"/>
      <c r="AI131" s="717"/>
      <c r="AJ131" s="718"/>
      <c r="AK131" s="719">
        <v>9683397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13.00361114</v>
      </c>
      <c r="AB132" s="740"/>
      <c r="AC132" s="740"/>
      <c r="AD132" s="740"/>
      <c r="AE132" s="741"/>
      <c r="AF132" s="742">
        <v>12.505831219999999</v>
      </c>
      <c r="AG132" s="740"/>
      <c r="AH132" s="740"/>
      <c r="AI132" s="740"/>
      <c r="AJ132" s="741"/>
      <c r="AK132" s="742">
        <v>10.53391697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13.3</v>
      </c>
      <c r="AB133" s="749"/>
      <c r="AC133" s="749"/>
      <c r="AD133" s="749"/>
      <c r="AE133" s="750"/>
      <c r="AF133" s="748">
        <v>13.1</v>
      </c>
      <c r="AG133" s="749"/>
      <c r="AH133" s="749"/>
      <c r="AI133" s="749"/>
      <c r="AJ133" s="750"/>
      <c r="AK133" s="748">
        <v>12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9" t="s">
        <v>467</v>
      </c>
      <c r="L7" s="254"/>
      <c r="M7" s="255" t="s">
        <v>468</v>
      </c>
      <c r="N7" s="256"/>
    </row>
    <row r="8" spans="1:16" x14ac:dyDescent="0.15">
      <c r="A8" s="248"/>
      <c r="B8" s="244"/>
      <c r="C8" s="244"/>
      <c r="D8" s="244"/>
      <c r="E8" s="244"/>
      <c r="F8" s="244"/>
      <c r="G8" s="257"/>
      <c r="H8" s="258"/>
      <c r="I8" s="258"/>
      <c r="J8" s="259"/>
      <c r="K8" s="1120"/>
      <c r="L8" s="260" t="s">
        <v>469</v>
      </c>
      <c r="M8" s="261" t="s">
        <v>470</v>
      </c>
      <c r="N8" s="262" t="s">
        <v>471</v>
      </c>
    </row>
    <row r="9" spans="1:16" x14ac:dyDescent="0.15">
      <c r="A9" s="248"/>
      <c r="B9" s="244"/>
      <c r="C9" s="244"/>
      <c r="D9" s="244"/>
      <c r="E9" s="244"/>
      <c r="F9" s="244"/>
      <c r="G9" s="1133" t="s">
        <v>472</v>
      </c>
      <c r="H9" s="1134"/>
      <c r="I9" s="1134"/>
      <c r="J9" s="1135"/>
      <c r="K9" s="263">
        <v>3189447</v>
      </c>
      <c r="L9" s="264">
        <v>76399</v>
      </c>
      <c r="M9" s="265">
        <v>80825</v>
      </c>
      <c r="N9" s="266">
        <v>-5.5</v>
      </c>
    </row>
    <row r="10" spans="1:16" x14ac:dyDescent="0.15">
      <c r="A10" s="248"/>
      <c r="B10" s="244"/>
      <c r="C10" s="244"/>
      <c r="D10" s="244"/>
      <c r="E10" s="244"/>
      <c r="F10" s="244"/>
      <c r="G10" s="1133" t="s">
        <v>473</v>
      </c>
      <c r="H10" s="1134"/>
      <c r="I10" s="1134"/>
      <c r="J10" s="1135"/>
      <c r="K10" s="267">
        <v>77617</v>
      </c>
      <c r="L10" s="268">
        <v>1859</v>
      </c>
      <c r="M10" s="269">
        <v>6342</v>
      </c>
      <c r="N10" s="270">
        <v>-70.7</v>
      </c>
    </row>
    <row r="11" spans="1:16" ht="13.5" customHeight="1" x14ac:dyDescent="0.15">
      <c r="A11" s="248"/>
      <c r="B11" s="244"/>
      <c r="C11" s="244"/>
      <c r="D11" s="244"/>
      <c r="E11" s="244"/>
      <c r="F11" s="244"/>
      <c r="G11" s="1133" t="s">
        <v>474</v>
      </c>
      <c r="H11" s="1134"/>
      <c r="I11" s="1134"/>
      <c r="J11" s="1135"/>
      <c r="K11" s="267">
        <v>385574</v>
      </c>
      <c r="L11" s="268">
        <v>9236</v>
      </c>
      <c r="M11" s="269">
        <v>8139</v>
      </c>
      <c r="N11" s="270">
        <v>13.5</v>
      </c>
    </row>
    <row r="12" spans="1:16" ht="13.5" customHeight="1" x14ac:dyDescent="0.15">
      <c r="A12" s="248"/>
      <c r="B12" s="244"/>
      <c r="C12" s="244"/>
      <c r="D12" s="244"/>
      <c r="E12" s="244"/>
      <c r="F12" s="244"/>
      <c r="G12" s="1133" t="s">
        <v>475</v>
      </c>
      <c r="H12" s="1134"/>
      <c r="I12" s="1134"/>
      <c r="J12" s="1135"/>
      <c r="K12" s="267">
        <v>18920</v>
      </c>
      <c r="L12" s="268">
        <v>453</v>
      </c>
      <c r="M12" s="269">
        <v>1344</v>
      </c>
      <c r="N12" s="270">
        <v>-66.3</v>
      </c>
    </row>
    <row r="13" spans="1:16" ht="13.5" customHeight="1" x14ac:dyDescent="0.15">
      <c r="A13" s="248"/>
      <c r="B13" s="244"/>
      <c r="C13" s="244"/>
      <c r="D13" s="244"/>
      <c r="E13" s="244"/>
      <c r="F13" s="244"/>
      <c r="G13" s="1133" t="s">
        <v>476</v>
      </c>
      <c r="H13" s="1134"/>
      <c r="I13" s="1134"/>
      <c r="J13" s="1135"/>
      <c r="K13" s="267" t="s">
        <v>477</v>
      </c>
      <c r="L13" s="268" t="s">
        <v>477</v>
      </c>
      <c r="M13" s="269" t="s">
        <v>477</v>
      </c>
      <c r="N13" s="270" t="s">
        <v>477</v>
      </c>
    </row>
    <row r="14" spans="1:16" ht="13.5" customHeight="1" x14ac:dyDescent="0.15">
      <c r="A14" s="248"/>
      <c r="B14" s="244"/>
      <c r="C14" s="244"/>
      <c r="D14" s="244"/>
      <c r="E14" s="244"/>
      <c r="F14" s="244"/>
      <c r="G14" s="1133" t="s">
        <v>478</v>
      </c>
      <c r="H14" s="1134"/>
      <c r="I14" s="1134"/>
      <c r="J14" s="1135"/>
      <c r="K14" s="267">
        <v>116515</v>
      </c>
      <c r="L14" s="268">
        <v>2791</v>
      </c>
      <c r="M14" s="269">
        <v>3637</v>
      </c>
      <c r="N14" s="270">
        <v>-23.3</v>
      </c>
    </row>
    <row r="15" spans="1:16" ht="13.5" customHeight="1" x14ac:dyDescent="0.15">
      <c r="A15" s="248"/>
      <c r="B15" s="244"/>
      <c r="C15" s="244"/>
      <c r="D15" s="244"/>
      <c r="E15" s="244"/>
      <c r="F15" s="244"/>
      <c r="G15" s="1133" t="s">
        <v>479</v>
      </c>
      <c r="H15" s="1134"/>
      <c r="I15" s="1134"/>
      <c r="J15" s="1135"/>
      <c r="K15" s="267">
        <v>46541</v>
      </c>
      <c r="L15" s="268">
        <v>1115</v>
      </c>
      <c r="M15" s="269">
        <v>1906</v>
      </c>
      <c r="N15" s="270">
        <v>-41.5</v>
      </c>
    </row>
    <row r="16" spans="1:16" x14ac:dyDescent="0.15">
      <c r="A16" s="248"/>
      <c r="B16" s="244"/>
      <c r="C16" s="244"/>
      <c r="D16" s="244"/>
      <c r="E16" s="244"/>
      <c r="F16" s="244"/>
      <c r="G16" s="1136" t="s">
        <v>480</v>
      </c>
      <c r="H16" s="1137"/>
      <c r="I16" s="1137"/>
      <c r="J16" s="1138"/>
      <c r="K16" s="268">
        <v>-366053</v>
      </c>
      <c r="L16" s="268">
        <v>-8768</v>
      </c>
      <c r="M16" s="269">
        <v>-8599</v>
      </c>
      <c r="N16" s="270">
        <v>2</v>
      </c>
    </row>
    <row r="17" spans="1:16" x14ac:dyDescent="0.15">
      <c r="A17" s="248"/>
      <c r="B17" s="244"/>
      <c r="C17" s="244"/>
      <c r="D17" s="244"/>
      <c r="E17" s="244"/>
      <c r="F17" s="244"/>
      <c r="G17" s="1136" t="s">
        <v>170</v>
      </c>
      <c r="H17" s="1137"/>
      <c r="I17" s="1137"/>
      <c r="J17" s="1138"/>
      <c r="K17" s="268">
        <v>3468561</v>
      </c>
      <c r="L17" s="268">
        <v>83085</v>
      </c>
      <c r="M17" s="269">
        <v>93595</v>
      </c>
      <c r="N17" s="270">
        <v>-11.2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30" t="s">
        <v>485</v>
      </c>
      <c r="H21" s="1131"/>
      <c r="I21" s="1131"/>
      <c r="J21" s="1132"/>
      <c r="K21" s="280">
        <v>7.47</v>
      </c>
      <c r="L21" s="281">
        <v>9.1300000000000008</v>
      </c>
      <c r="M21" s="282">
        <v>-1.66</v>
      </c>
      <c r="N21" s="249"/>
      <c r="O21" s="283"/>
      <c r="P21" s="279"/>
    </row>
    <row r="22" spans="1:16" s="284" customFormat="1" x14ac:dyDescent="0.15">
      <c r="A22" s="279"/>
      <c r="B22" s="249"/>
      <c r="C22" s="249"/>
      <c r="D22" s="249"/>
      <c r="E22" s="249"/>
      <c r="F22" s="249"/>
      <c r="G22" s="1130" t="s">
        <v>486</v>
      </c>
      <c r="H22" s="1131"/>
      <c r="I22" s="1131"/>
      <c r="J22" s="1132"/>
      <c r="K22" s="285">
        <v>95.6</v>
      </c>
      <c r="L22" s="286">
        <v>96.9</v>
      </c>
      <c r="M22" s="287">
        <v>-1.3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9" t="s">
        <v>467</v>
      </c>
      <c r="L30" s="254"/>
      <c r="M30" s="255" t="s">
        <v>468</v>
      </c>
      <c r="N30" s="256"/>
    </row>
    <row r="31" spans="1:16" x14ac:dyDescent="0.15">
      <c r="A31" s="248"/>
      <c r="B31" s="244"/>
      <c r="C31" s="244"/>
      <c r="D31" s="244"/>
      <c r="E31" s="244"/>
      <c r="F31" s="244"/>
      <c r="G31" s="257"/>
      <c r="H31" s="258"/>
      <c r="I31" s="258"/>
      <c r="J31" s="259"/>
      <c r="K31" s="1120"/>
      <c r="L31" s="260" t="s">
        <v>469</v>
      </c>
      <c r="M31" s="261" t="s">
        <v>470</v>
      </c>
      <c r="N31" s="262" t="s">
        <v>471</v>
      </c>
    </row>
    <row r="32" spans="1:16" ht="27" customHeight="1" x14ac:dyDescent="0.15">
      <c r="A32" s="248"/>
      <c r="B32" s="244"/>
      <c r="C32" s="244"/>
      <c r="D32" s="244"/>
      <c r="E32" s="244"/>
      <c r="F32" s="244"/>
      <c r="G32" s="1121" t="s">
        <v>489</v>
      </c>
      <c r="H32" s="1122"/>
      <c r="I32" s="1122"/>
      <c r="J32" s="1123"/>
      <c r="K32" s="294">
        <v>2999629</v>
      </c>
      <c r="L32" s="294">
        <v>71853</v>
      </c>
      <c r="M32" s="295">
        <v>60757</v>
      </c>
      <c r="N32" s="296">
        <v>18.3</v>
      </c>
    </row>
    <row r="33" spans="1:16" ht="13.5" customHeight="1" x14ac:dyDescent="0.15">
      <c r="A33" s="248"/>
      <c r="B33" s="244"/>
      <c r="C33" s="244"/>
      <c r="D33" s="244"/>
      <c r="E33" s="244"/>
      <c r="F33" s="244"/>
      <c r="G33" s="1121" t="s">
        <v>490</v>
      </c>
      <c r="H33" s="1122"/>
      <c r="I33" s="1122"/>
      <c r="J33" s="1123"/>
      <c r="K33" s="294" t="s">
        <v>477</v>
      </c>
      <c r="L33" s="294" t="s">
        <v>477</v>
      </c>
      <c r="M33" s="295" t="s">
        <v>477</v>
      </c>
      <c r="N33" s="296" t="s">
        <v>477</v>
      </c>
    </row>
    <row r="34" spans="1:16" ht="27" customHeight="1" x14ac:dyDescent="0.15">
      <c r="A34" s="248"/>
      <c r="B34" s="244"/>
      <c r="C34" s="244"/>
      <c r="D34" s="244"/>
      <c r="E34" s="244"/>
      <c r="F34" s="244"/>
      <c r="G34" s="1121" t="s">
        <v>491</v>
      </c>
      <c r="H34" s="1122"/>
      <c r="I34" s="1122"/>
      <c r="J34" s="1123"/>
      <c r="K34" s="294" t="s">
        <v>477</v>
      </c>
      <c r="L34" s="294" t="s">
        <v>477</v>
      </c>
      <c r="M34" s="295">
        <v>12</v>
      </c>
      <c r="N34" s="296" t="s">
        <v>477</v>
      </c>
    </row>
    <row r="35" spans="1:16" ht="27" customHeight="1" x14ac:dyDescent="0.15">
      <c r="A35" s="248"/>
      <c r="B35" s="244"/>
      <c r="C35" s="244"/>
      <c r="D35" s="244"/>
      <c r="E35" s="244"/>
      <c r="F35" s="244"/>
      <c r="G35" s="1121" t="s">
        <v>492</v>
      </c>
      <c r="H35" s="1122"/>
      <c r="I35" s="1122"/>
      <c r="J35" s="1123"/>
      <c r="K35" s="294">
        <v>615872</v>
      </c>
      <c r="L35" s="294">
        <v>14752</v>
      </c>
      <c r="M35" s="295">
        <v>18759</v>
      </c>
      <c r="N35" s="296">
        <v>-21.4</v>
      </c>
    </row>
    <row r="36" spans="1:16" ht="27" customHeight="1" x14ac:dyDescent="0.15">
      <c r="A36" s="248"/>
      <c r="B36" s="244"/>
      <c r="C36" s="244"/>
      <c r="D36" s="244"/>
      <c r="E36" s="244"/>
      <c r="F36" s="244"/>
      <c r="G36" s="1121" t="s">
        <v>493</v>
      </c>
      <c r="H36" s="1122"/>
      <c r="I36" s="1122"/>
      <c r="J36" s="1123"/>
      <c r="K36" s="294">
        <v>20569</v>
      </c>
      <c r="L36" s="294">
        <v>493</v>
      </c>
      <c r="M36" s="295">
        <v>3072</v>
      </c>
      <c r="N36" s="296">
        <v>-84</v>
      </c>
    </row>
    <row r="37" spans="1:16" ht="13.5" customHeight="1" x14ac:dyDescent="0.15">
      <c r="A37" s="248"/>
      <c r="B37" s="244"/>
      <c r="C37" s="244"/>
      <c r="D37" s="244"/>
      <c r="E37" s="244"/>
      <c r="F37" s="244"/>
      <c r="G37" s="1121" t="s">
        <v>494</v>
      </c>
      <c r="H37" s="1122"/>
      <c r="I37" s="1122"/>
      <c r="J37" s="1123"/>
      <c r="K37" s="294">
        <v>18222</v>
      </c>
      <c r="L37" s="294">
        <v>436</v>
      </c>
      <c r="M37" s="295">
        <v>1649</v>
      </c>
      <c r="N37" s="296">
        <v>-73.599999999999994</v>
      </c>
    </row>
    <row r="38" spans="1:16" ht="27" customHeight="1" x14ac:dyDescent="0.15">
      <c r="A38" s="248"/>
      <c r="B38" s="244"/>
      <c r="C38" s="244"/>
      <c r="D38" s="244"/>
      <c r="E38" s="244"/>
      <c r="F38" s="244"/>
      <c r="G38" s="1124" t="s">
        <v>495</v>
      </c>
      <c r="H38" s="1125"/>
      <c r="I38" s="1125"/>
      <c r="J38" s="1126"/>
      <c r="K38" s="297">
        <v>41</v>
      </c>
      <c r="L38" s="297">
        <v>1</v>
      </c>
      <c r="M38" s="298">
        <v>6</v>
      </c>
      <c r="N38" s="299">
        <v>-83.3</v>
      </c>
      <c r="O38" s="293"/>
    </row>
    <row r="39" spans="1:16" x14ac:dyDescent="0.15">
      <c r="A39" s="248"/>
      <c r="B39" s="244"/>
      <c r="C39" s="244"/>
      <c r="D39" s="244"/>
      <c r="E39" s="244"/>
      <c r="F39" s="244"/>
      <c r="G39" s="1124" t="s">
        <v>496</v>
      </c>
      <c r="H39" s="1125"/>
      <c r="I39" s="1125"/>
      <c r="J39" s="1126"/>
      <c r="K39" s="300">
        <v>-510691</v>
      </c>
      <c r="L39" s="300">
        <v>-12233</v>
      </c>
      <c r="M39" s="301">
        <v>-3997</v>
      </c>
      <c r="N39" s="302">
        <v>206.1</v>
      </c>
      <c r="O39" s="293"/>
    </row>
    <row r="40" spans="1:16" ht="27" customHeight="1" x14ac:dyDescent="0.15">
      <c r="A40" s="248"/>
      <c r="B40" s="244"/>
      <c r="C40" s="244"/>
      <c r="D40" s="244"/>
      <c r="E40" s="244"/>
      <c r="F40" s="244"/>
      <c r="G40" s="1121" t="s">
        <v>497</v>
      </c>
      <c r="H40" s="1122"/>
      <c r="I40" s="1122"/>
      <c r="J40" s="1123"/>
      <c r="K40" s="300">
        <v>-2123601</v>
      </c>
      <c r="L40" s="300">
        <v>-50868</v>
      </c>
      <c r="M40" s="301">
        <v>-56436</v>
      </c>
      <c r="N40" s="302">
        <v>-9.9</v>
      </c>
      <c r="O40" s="293"/>
    </row>
    <row r="41" spans="1:16" x14ac:dyDescent="0.15">
      <c r="A41" s="248"/>
      <c r="B41" s="244"/>
      <c r="C41" s="244"/>
      <c r="D41" s="244"/>
      <c r="E41" s="244"/>
      <c r="F41" s="244"/>
      <c r="G41" s="1127" t="s">
        <v>281</v>
      </c>
      <c r="H41" s="1128"/>
      <c r="I41" s="1128"/>
      <c r="J41" s="1129"/>
      <c r="K41" s="294">
        <v>1020041</v>
      </c>
      <c r="L41" s="300">
        <v>24434</v>
      </c>
      <c r="M41" s="301">
        <v>23822</v>
      </c>
      <c r="N41" s="302">
        <v>2.6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4" t="s">
        <v>467</v>
      </c>
      <c r="J49" s="1116" t="s">
        <v>501</v>
      </c>
      <c r="K49" s="1117"/>
      <c r="L49" s="1117"/>
      <c r="M49" s="1117"/>
      <c r="N49" s="1118"/>
    </row>
    <row r="50" spans="1:14" x14ac:dyDescent="0.15">
      <c r="A50" s="248"/>
      <c r="B50" s="244"/>
      <c r="C50" s="244"/>
      <c r="D50" s="244"/>
      <c r="E50" s="244"/>
      <c r="F50" s="244"/>
      <c r="G50" s="312"/>
      <c r="H50" s="313"/>
      <c r="I50" s="1115"/>
      <c r="J50" s="314" t="s">
        <v>502</v>
      </c>
      <c r="K50" s="315" t="s">
        <v>503</v>
      </c>
      <c r="L50" s="316" t="s">
        <v>504</v>
      </c>
      <c r="M50" s="317" t="s">
        <v>505</v>
      </c>
      <c r="N50" s="318" t="s">
        <v>506</v>
      </c>
    </row>
    <row r="51" spans="1:14" x14ac:dyDescent="0.15">
      <c r="A51" s="248"/>
      <c r="B51" s="244"/>
      <c r="C51" s="244"/>
      <c r="D51" s="244"/>
      <c r="E51" s="244"/>
      <c r="F51" s="244"/>
      <c r="G51" s="310" t="s">
        <v>507</v>
      </c>
      <c r="H51" s="311"/>
      <c r="I51" s="319">
        <v>3980109</v>
      </c>
      <c r="J51" s="320">
        <v>91168</v>
      </c>
      <c r="K51" s="321">
        <v>49.9</v>
      </c>
      <c r="L51" s="322">
        <v>50545</v>
      </c>
      <c r="M51" s="323">
        <v>-5.8</v>
      </c>
      <c r="N51" s="324">
        <v>55.7</v>
      </c>
    </row>
    <row r="52" spans="1:14" x14ac:dyDescent="0.15">
      <c r="A52" s="248"/>
      <c r="B52" s="244"/>
      <c r="C52" s="244"/>
      <c r="D52" s="244"/>
      <c r="E52" s="244"/>
      <c r="F52" s="244"/>
      <c r="G52" s="325"/>
      <c r="H52" s="326" t="s">
        <v>508</v>
      </c>
      <c r="I52" s="327">
        <v>2293496</v>
      </c>
      <c r="J52" s="328">
        <v>52534</v>
      </c>
      <c r="K52" s="329">
        <v>49.7</v>
      </c>
      <c r="L52" s="330">
        <v>28740</v>
      </c>
      <c r="M52" s="331">
        <v>4.3</v>
      </c>
      <c r="N52" s="332">
        <v>45.4</v>
      </c>
    </row>
    <row r="53" spans="1:14" x14ac:dyDescent="0.15">
      <c r="A53" s="248"/>
      <c r="B53" s="244"/>
      <c r="C53" s="244"/>
      <c r="D53" s="244"/>
      <c r="E53" s="244"/>
      <c r="F53" s="244"/>
      <c r="G53" s="310" t="s">
        <v>509</v>
      </c>
      <c r="H53" s="311"/>
      <c r="I53" s="319">
        <v>2618569</v>
      </c>
      <c r="J53" s="320">
        <v>60954</v>
      </c>
      <c r="K53" s="321">
        <v>-33.1</v>
      </c>
      <c r="L53" s="322">
        <v>67088</v>
      </c>
      <c r="M53" s="323">
        <v>32.700000000000003</v>
      </c>
      <c r="N53" s="324">
        <v>-65.8</v>
      </c>
    </row>
    <row r="54" spans="1:14" x14ac:dyDescent="0.15">
      <c r="A54" s="248"/>
      <c r="B54" s="244"/>
      <c r="C54" s="244"/>
      <c r="D54" s="244"/>
      <c r="E54" s="244"/>
      <c r="F54" s="244"/>
      <c r="G54" s="325"/>
      <c r="H54" s="326" t="s">
        <v>508</v>
      </c>
      <c r="I54" s="327">
        <v>1338285</v>
      </c>
      <c r="J54" s="328">
        <v>31152</v>
      </c>
      <c r="K54" s="329">
        <v>-40.700000000000003</v>
      </c>
      <c r="L54" s="330">
        <v>37146</v>
      </c>
      <c r="M54" s="331">
        <v>29.2</v>
      </c>
      <c r="N54" s="332">
        <v>-69.900000000000006</v>
      </c>
    </row>
    <row r="55" spans="1:14" x14ac:dyDescent="0.15">
      <c r="A55" s="248"/>
      <c r="B55" s="244"/>
      <c r="C55" s="244"/>
      <c r="D55" s="244"/>
      <c r="E55" s="244"/>
      <c r="F55" s="244"/>
      <c r="G55" s="310" t="s">
        <v>510</v>
      </c>
      <c r="H55" s="311"/>
      <c r="I55" s="319">
        <v>3154103</v>
      </c>
      <c r="J55" s="320">
        <v>73971</v>
      </c>
      <c r="K55" s="321">
        <v>21.4</v>
      </c>
      <c r="L55" s="322">
        <v>70489</v>
      </c>
      <c r="M55" s="323">
        <v>5.0999999999999996</v>
      </c>
      <c r="N55" s="324">
        <v>16.3</v>
      </c>
    </row>
    <row r="56" spans="1:14" x14ac:dyDescent="0.15">
      <c r="A56" s="248"/>
      <c r="B56" s="244"/>
      <c r="C56" s="244"/>
      <c r="D56" s="244"/>
      <c r="E56" s="244"/>
      <c r="F56" s="244"/>
      <c r="G56" s="325"/>
      <c r="H56" s="326" t="s">
        <v>508</v>
      </c>
      <c r="I56" s="327">
        <v>1470311</v>
      </c>
      <c r="J56" s="328">
        <v>34482</v>
      </c>
      <c r="K56" s="329">
        <v>10.7</v>
      </c>
      <c r="L56" s="330">
        <v>37817</v>
      </c>
      <c r="M56" s="331">
        <v>1.8</v>
      </c>
      <c r="N56" s="332">
        <v>8.9</v>
      </c>
    </row>
    <row r="57" spans="1:14" x14ac:dyDescent="0.15">
      <c r="A57" s="248"/>
      <c r="B57" s="244"/>
      <c r="C57" s="244"/>
      <c r="D57" s="244"/>
      <c r="E57" s="244"/>
      <c r="F57" s="244"/>
      <c r="G57" s="310" t="s">
        <v>511</v>
      </c>
      <c r="H57" s="311"/>
      <c r="I57" s="319">
        <v>2549208</v>
      </c>
      <c r="J57" s="320">
        <v>60291</v>
      </c>
      <c r="K57" s="321">
        <v>-18.5</v>
      </c>
      <c r="L57" s="322">
        <v>84389</v>
      </c>
      <c r="M57" s="323">
        <v>19.7</v>
      </c>
      <c r="N57" s="324">
        <v>-38.200000000000003</v>
      </c>
    </row>
    <row r="58" spans="1:14" x14ac:dyDescent="0.15">
      <c r="A58" s="248"/>
      <c r="B58" s="244"/>
      <c r="C58" s="244"/>
      <c r="D58" s="244"/>
      <c r="E58" s="244"/>
      <c r="F58" s="244"/>
      <c r="G58" s="325"/>
      <c r="H58" s="326" t="s">
        <v>508</v>
      </c>
      <c r="I58" s="327">
        <v>955045</v>
      </c>
      <c r="J58" s="328">
        <v>22588</v>
      </c>
      <c r="K58" s="329">
        <v>-34.5</v>
      </c>
      <c r="L58" s="330">
        <v>44339</v>
      </c>
      <c r="M58" s="331">
        <v>17.2</v>
      </c>
      <c r="N58" s="332">
        <v>-51.7</v>
      </c>
    </row>
    <row r="59" spans="1:14" x14ac:dyDescent="0.15">
      <c r="A59" s="248"/>
      <c r="B59" s="244"/>
      <c r="C59" s="244"/>
      <c r="D59" s="244"/>
      <c r="E59" s="244"/>
      <c r="F59" s="244"/>
      <c r="G59" s="310" t="s">
        <v>512</v>
      </c>
      <c r="H59" s="311"/>
      <c r="I59" s="319">
        <v>3097295</v>
      </c>
      <c r="J59" s="320">
        <v>74192</v>
      </c>
      <c r="K59" s="321">
        <v>23.1</v>
      </c>
      <c r="L59" s="322">
        <v>83623</v>
      </c>
      <c r="M59" s="323">
        <v>-0.9</v>
      </c>
      <c r="N59" s="324">
        <v>24</v>
      </c>
    </row>
    <row r="60" spans="1:14" x14ac:dyDescent="0.15">
      <c r="A60" s="248"/>
      <c r="B60" s="244"/>
      <c r="C60" s="244"/>
      <c r="D60" s="244"/>
      <c r="E60" s="244"/>
      <c r="F60" s="244"/>
      <c r="G60" s="325"/>
      <c r="H60" s="326" t="s">
        <v>508</v>
      </c>
      <c r="I60" s="333">
        <v>980196</v>
      </c>
      <c r="J60" s="328">
        <v>23479</v>
      </c>
      <c r="K60" s="329">
        <v>3.9</v>
      </c>
      <c r="L60" s="330">
        <v>48787</v>
      </c>
      <c r="M60" s="331">
        <v>10</v>
      </c>
      <c r="N60" s="332">
        <v>-6.1</v>
      </c>
    </row>
    <row r="61" spans="1:14" x14ac:dyDescent="0.15">
      <c r="A61" s="248"/>
      <c r="B61" s="244"/>
      <c r="C61" s="244"/>
      <c r="D61" s="244"/>
      <c r="E61" s="244"/>
      <c r="F61" s="244"/>
      <c r="G61" s="310" t="s">
        <v>513</v>
      </c>
      <c r="H61" s="334"/>
      <c r="I61" s="335">
        <v>3079857</v>
      </c>
      <c r="J61" s="336">
        <v>72115</v>
      </c>
      <c r="K61" s="337">
        <v>8.6</v>
      </c>
      <c r="L61" s="338">
        <v>71227</v>
      </c>
      <c r="M61" s="339">
        <v>10.199999999999999</v>
      </c>
      <c r="N61" s="324">
        <v>-1.6</v>
      </c>
    </row>
    <row r="62" spans="1:14" x14ac:dyDescent="0.15">
      <c r="A62" s="248"/>
      <c r="B62" s="244"/>
      <c r="C62" s="244"/>
      <c r="D62" s="244"/>
      <c r="E62" s="244"/>
      <c r="F62" s="244"/>
      <c r="G62" s="325"/>
      <c r="H62" s="326" t="s">
        <v>508</v>
      </c>
      <c r="I62" s="327">
        <v>1407467</v>
      </c>
      <c r="J62" s="328">
        <v>32847</v>
      </c>
      <c r="K62" s="329">
        <v>-2.2000000000000002</v>
      </c>
      <c r="L62" s="330">
        <v>39366</v>
      </c>
      <c r="M62" s="331">
        <v>12.5</v>
      </c>
      <c r="N62" s="332">
        <v>-14.7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12.77</v>
      </c>
      <c r="G47" s="12">
        <v>15.32</v>
      </c>
      <c r="H47" s="12">
        <v>16.16</v>
      </c>
      <c r="I47" s="12">
        <v>17.920000000000002</v>
      </c>
      <c r="J47" s="13">
        <v>20.62</v>
      </c>
    </row>
    <row r="48" spans="2:10" ht="57.75" customHeight="1" x14ac:dyDescent="0.15">
      <c r="B48" s="14"/>
      <c r="C48" s="1141" t="s">
        <v>4</v>
      </c>
      <c r="D48" s="1141"/>
      <c r="E48" s="1142"/>
      <c r="F48" s="15">
        <v>4.4000000000000004</v>
      </c>
      <c r="G48" s="16">
        <v>4.93</v>
      </c>
      <c r="H48" s="16">
        <v>3.82</v>
      </c>
      <c r="I48" s="16">
        <v>5.77</v>
      </c>
      <c r="J48" s="17">
        <v>3.7</v>
      </c>
    </row>
    <row r="49" spans="2:10" ht="57.75" customHeight="1" thickBot="1" x14ac:dyDescent="0.2">
      <c r="B49" s="18"/>
      <c r="C49" s="1143" t="s">
        <v>5</v>
      </c>
      <c r="D49" s="1143"/>
      <c r="E49" s="1144"/>
      <c r="F49" s="19">
        <v>4.2</v>
      </c>
      <c r="G49" s="20">
        <v>3.42</v>
      </c>
      <c r="H49" s="20" t="s">
        <v>520</v>
      </c>
      <c r="I49" s="20">
        <v>2.0099999999999998</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522</v>
      </c>
      <c r="D34" s="1151"/>
      <c r="E34" s="1152"/>
      <c r="F34" s="32">
        <v>19.690000000000001</v>
      </c>
      <c r="G34" s="33">
        <v>18.72</v>
      </c>
      <c r="H34" s="33">
        <v>16.239999999999998</v>
      </c>
      <c r="I34" s="33">
        <v>16.39</v>
      </c>
      <c r="J34" s="34">
        <v>16.809999999999999</v>
      </c>
      <c r="K34" s="22"/>
      <c r="L34" s="22"/>
      <c r="M34" s="22"/>
      <c r="N34" s="22"/>
      <c r="O34" s="22"/>
      <c r="P34" s="22"/>
    </row>
    <row r="35" spans="1:16" ht="39" customHeight="1" x14ac:dyDescent="0.15">
      <c r="A35" s="22"/>
      <c r="B35" s="35"/>
      <c r="C35" s="1145" t="s">
        <v>523</v>
      </c>
      <c r="D35" s="1146"/>
      <c r="E35" s="1147"/>
      <c r="F35" s="36">
        <v>3.82</v>
      </c>
      <c r="G35" s="37">
        <v>4.03</v>
      </c>
      <c r="H35" s="37">
        <v>4.75</v>
      </c>
      <c r="I35" s="37">
        <v>5.21</v>
      </c>
      <c r="J35" s="38">
        <v>6.26</v>
      </c>
      <c r="K35" s="22"/>
      <c r="L35" s="22"/>
      <c r="M35" s="22"/>
      <c r="N35" s="22"/>
      <c r="O35" s="22"/>
      <c r="P35" s="22"/>
    </row>
    <row r="36" spans="1:16" ht="39" customHeight="1" x14ac:dyDescent="0.15">
      <c r="A36" s="22"/>
      <c r="B36" s="35"/>
      <c r="C36" s="1145" t="s">
        <v>524</v>
      </c>
      <c r="D36" s="1146"/>
      <c r="E36" s="1147"/>
      <c r="F36" s="36">
        <v>4.4000000000000004</v>
      </c>
      <c r="G36" s="37">
        <v>4.93</v>
      </c>
      <c r="H36" s="37">
        <v>3.81</v>
      </c>
      <c r="I36" s="37">
        <v>5.76</v>
      </c>
      <c r="J36" s="38">
        <v>3.69</v>
      </c>
      <c r="K36" s="22"/>
      <c r="L36" s="22"/>
      <c r="M36" s="22"/>
      <c r="N36" s="22"/>
      <c r="O36" s="22"/>
      <c r="P36" s="22"/>
    </row>
    <row r="37" spans="1:16" ht="39" customHeight="1" x14ac:dyDescent="0.15">
      <c r="A37" s="22"/>
      <c r="B37" s="35"/>
      <c r="C37" s="1145" t="s">
        <v>525</v>
      </c>
      <c r="D37" s="1146"/>
      <c r="E37" s="1147"/>
      <c r="F37" s="36">
        <v>0.14000000000000001</v>
      </c>
      <c r="G37" s="37">
        <v>0.1</v>
      </c>
      <c r="H37" s="37">
        <v>0.38</v>
      </c>
      <c r="I37" s="37">
        <v>0.08</v>
      </c>
      <c r="J37" s="38">
        <v>0.72</v>
      </c>
      <c r="K37" s="22"/>
      <c r="L37" s="22"/>
      <c r="M37" s="22"/>
      <c r="N37" s="22"/>
      <c r="O37" s="22"/>
      <c r="P37" s="22"/>
    </row>
    <row r="38" spans="1:16" ht="39" customHeight="1" x14ac:dyDescent="0.15">
      <c r="A38" s="22"/>
      <c r="B38" s="35"/>
      <c r="C38" s="1145" t="s">
        <v>526</v>
      </c>
      <c r="D38" s="1146"/>
      <c r="E38" s="1147"/>
      <c r="F38" s="36">
        <v>1.25</v>
      </c>
      <c r="G38" s="37">
        <v>1.23</v>
      </c>
      <c r="H38" s="37">
        <v>1.64</v>
      </c>
      <c r="I38" s="37">
        <v>1.49</v>
      </c>
      <c r="J38" s="38">
        <v>0.25</v>
      </c>
      <c r="K38" s="22"/>
      <c r="L38" s="22"/>
      <c r="M38" s="22"/>
      <c r="N38" s="22"/>
      <c r="O38" s="22"/>
      <c r="P38" s="22"/>
    </row>
    <row r="39" spans="1:16" ht="39" customHeight="1" x14ac:dyDescent="0.15">
      <c r="A39" s="22"/>
      <c r="B39" s="35"/>
      <c r="C39" s="1145" t="s">
        <v>527</v>
      </c>
      <c r="D39" s="1146"/>
      <c r="E39" s="1147"/>
      <c r="F39" s="36">
        <v>0</v>
      </c>
      <c r="G39" s="37">
        <v>0.01</v>
      </c>
      <c r="H39" s="37">
        <v>0</v>
      </c>
      <c r="I39" s="37">
        <v>0</v>
      </c>
      <c r="J39" s="38">
        <v>0.01</v>
      </c>
      <c r="K39" s="22"/>
      <c r="L39" s="22"/>
      <c r="M39" s="22"/>
      <c r="N39" s="22"/>
      <c r="O39" s="22"/>
      <c r="P39" s="22"/>
    </row>
    <row r="40" spans="1:16" ht="39" customHeight="1" x14ac:dyDescent="0.15">
      <c r="A40" s="22"/>
      <c r="B40" s="35"/>
      <c r="C40" s="1145" t="s">
        <v>528</v>
      </c>
      <c r="D40" s="1146"/>
      <c r="E40" s="1147"/>
      <c r="F40" s="36" t="s">
        <v>477</v>
      </c>
      <c r="G40" s="37" t="s">
        <v>477</v>
      </c>
      <c r="H40" s="37">
        <v>0</v>
      </c>
      <c r="I40" s="37">
        <v>0</v>
      </c>
      <c r="J40" s="38">
        <v>0</v>
      </c>
      <c r="K40" s="22"/>
      <c r="L40" s="22"/>
      <c r="M40" s="22"/>
      <c r="N40" s="22"/>
      <c r="O40" s="22"/>
      <c r="P40" s="22"/>
    </row>
    <row r="41" spans="1:16" ht="39" customHeight="1" x14ac:dyDescent="0.15">
      <c r="A41" s="22"/>
      <c r="B41" s="35"/>
      <c r="C41" s="1145" t="s">
        <v>529</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530</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531</v>
      </c>
      <c r="D43" s="1149"/>
      <c r="E43" s="1150"/>
      <c r="F43" s="41">
        <v>0</v>
      </c>
      <c r="G43" s="42" t="s">
        <v>477</v>
      </c>
      <c r="H43" s="42" t="s">
        <v>477</v>
      </c>
      <c r="I43" s="42" t="s">
        <v>477</v>
      </c>
      <c r="J43" s="43" t="s">
        <v>477</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2670</v>
      </c>
      <c r="L45" s="60">
        <v>2883</v>
      </c>
      <c r="M45" s="60">
        <v>3062</v>
      </c>
      <c r="N45" s="60">
        <v>3075</v>
      </c>
      <c r="O45" s="61">
        <v>3000</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14</v>
      </c>
      <c r="F48" s="1155"/>
      <c r="G48" s="1155"/>
      <c r="H48" s="1155"/>
      <c r="I48" s="1155"/>
      <c r="J48" s="1156"/>
      <c r="K48" s="63">
        <v>697</v>
      </c>
      <c r="L48" s="64">
        <v>696</v>
      </c>
      <c r="M48" s="64">
        <v>660</v>
      </c>
      <c r="N48" s="64">
        <v>632</v>
      </c>
      <c r="O48" s="65">
        <v>616</v>
      </c>
      <c r="P48" s="48"/>
      <c r="Q48" s="48"/>
      <c r="R48" s="48"/>
      <c r="S48" s="48"/>
      <c r="T48" s="48"/>
      <c r="U48" s="48"/>
    </row>
    <row r="49" spans="1:21" ht="30.75" customHeight="1" x14ac:dyDescent="0.15">
      <c r="A49" s="48"/>
      <c r="B49" s="1163"/>
      <c r="C49" s="1164"/>
      <c r="D49" s="62"/>
      <c r="E49" s="1155" t="s">
        <v>15</v>
      </c>
      <c r="F49" s="1155"/>
      <c r="G49" s="1155"/>
      <c r="H49" s="1155"/>
      <c r="I49" s="1155"/>
      <c r="J49" s="1156"/>
      <c r="K49" s="63">
        <v>20</v>
      </c>
      <c r="L49" s="64">
        <v>22</v>
      </c>
      <c r="M49" s="64">
        <v>22</v>
      </c>
      <c r="N49" s="64">
        <v>18</v>
      </c>
      <c r="O49" s="65">
        <v>21</v>
      </c>
      <c r="P49" s="48"/>
      <c r="Q49" s="48"/>
      <c r="R49" s="48"/>
      <c r="S49" s="48"/>
      <c r="T49" s="48"/>
      <c r="U49" s="48"/>
    </row>
    <row r="50" spans="1:21" ht="30.75" customHeight="1" x14ac:dyDescent="0.15">
      <c r="A50" s="48"/>
      <c r="B50" s="1163"/>
      <c r="C50" s="1164"/>
      <c r="D50" s="62"/>
      <c r="E50" s="1155" t="s">
        <v>16</v>
      </c>
      <c r="F50" s="1155"/>
      <c r="G50" s="1155"/>
      <c r="H50" s="1155"/>
      <c r="I50" s="1155"/>
      <c r="J50" s="1156"/>
      <c r="K50" s="63">
        <v>26</v>
      </c>
      <c r="L50" s="64">
        <v>24</v>
      </c>
      <c r="M50" s="64">
        <v>22</v>
      </c>
      <c r="N50" s="64">
        <v>20</v>
      </c>
      <c r="O50" s="65">
        <v>18</v>
      </c>
      <c r="P50" s="48"/>
      <c r="Q50" s="48"/>
      <c r="R50" s="48"/>
      <c r="S50" s="48"/>
      <c r="T50" s="48"/>
      <c r="U50" s="48"/>
    </row>
    <row r="51" spans="1:21" ht="30.75" customHeight="1" x14ac:dyDescent="0.15">
      <c r="A51" s="48"/>
      <c r="B51" s="1165"/>
      <c r="C51" s="1166"/>
      <c r="D51" s="66"/>
      <c r="E51" s="1155" t="s">
        <v>17</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2099</v>
      </c>
      <c r="L52" s="64">
        <v>2263</v>
      </c>
      <c r="M52" s="64">
        <v>2500</v>
      </c>
      <c r="N52" s="64">
        <v>2516</v>
      </c>
      <c r="O52" s="65">
        <v>2634</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1314</v>
      </c>
      <c r="L53" s="69">
        <v>1362</v>
      </c>
      <c r="M53" s="69">
        <v>1266</v>
      </c>
      <c r="N53" s="69">
        <v>1229</v>
      </c>
      <c r="O53" s="70">
        <v>1021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2016-04-13T05:57:51Z</cp:lastPrinted>
  <dcterms:created xsi:type="dcterms:W3CDTF">2016-02-15T02:01:12Z</dcterms:created>
  <dcterms:modified xsi:type="dcterms:W3CDTF">2016-05-02T08:46:50Z</dcterms:modified>
  <cp:category/>
</cp:coreProperties>
</file>