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0" yWindow="0" windowWidth="21570" windowHeight="790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8" i="9" l="1"/>
  <c r="BG37" i="9"/>
  <c r="BG36" i="9"/>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AM38" i="9"/>
  <c r="U38" i="9"/>
  <c r="C38" i="9"/>
  <c r="CO37" i="9"/>
  <c r="BW37" i="9"/>
  <c r="AM37" i="9"/>
  <c r="U37" i="9"/>
  <c r="CO36" i="9"/>
  <c r="BW36" i="9"/>
  <c r="AM36" i="9"/>
  <c r="CO35" i="9"/>
  <c r="BW35" i="9"/>
  <c r="AM35" i="9"/>
  <c r="CO34" i="9"/>
  <c r="BW34" i="9"/>
  <c r="AM34" i="9"/>
  <c r="C34" i="9"/>
  <c r="C35" i="9" s="1"/>
  <c r="C36" i="9" l="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BE34" i="9"/>
  <c r="BE35" i="9" s="1"/>
  <c r="BE36" i="9" s="1"/>
  <c r="BE37" i="9" s="1"/>
  <c r="BE38" i="9" s="1"/>
</calcChain>
</file>

<file path=xl/sharedStrings.xml><?xml version="1.0" encoding="utf-8"?>
<sst xmlns="http://schemas.openxmlformats.org/spreadsheetml/2006/main" count="1022" uniqueCount="542">
  <si>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</si>
  <si>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</si>
  <si>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</si>
  <si>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</si>
  <si>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</si>
  <si>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</si>
  <si>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</si>
  <si>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</si>
  <si>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</si>
  <si>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</si>
  <si>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</si>
  <si>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</si>
  <si>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</si>
  <si>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</si>
  <si>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</si>
  <si>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</si>
  <si>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</si>
  <si>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</si>
  <si>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</si>
  <si>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</si>
  <si>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</si>
  <si>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</si>
  <si>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</si>
  <si>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</si>
  <si>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</si>
  <si>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</si>
  <si>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</si>
  <si>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</si>
  <si>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</si>
  <si>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</si>
  <si>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</si>
  <si>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</si>
  <si>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</si>
  <si>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</si>
  <si>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</si>
  <si>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</si>
  <si>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</si>
  <si>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</si>
  <si>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</si>
  <si>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</si>
  <si>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</si>
  <si>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</si>
  <si>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</si>
  <si>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</si>
  <si>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</si>
  <si>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</si>
  <si>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</si>
  <si>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</si>
  <si>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</si>
  <si>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</si>
  <si>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</si>
  <si>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</si>
  <si>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</si>
  <si>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</si>
  <si>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</si>
  <si>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</si>
  <si>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</si>
  <si>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</si>
  <si>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</si>
  <si>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</si>
  <si>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</si>
  <si>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</si>
  <si>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</si>
  <si>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</si>
  <si>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</si>
  <si>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</si>
  <si>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</si>
  <si>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</si>
  <si>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</si>
  <si>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</si>
  <si>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</si>
  <si>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</si>
  <si>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</si>
  <si>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</si>
  <si>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</si>
  <si>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</si>
  <si>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</si>
  <si>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</si>
  <si>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</si>
  <si>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</si>
  <si>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</si>
  <si>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大崎上島町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</si>
  <si>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</si>
  <si>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</si>
  <si>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</si>
  <si>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</si>
  <si>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</si>
  <si>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</si>
  <si>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</si>
  <si>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</si>
  <si>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</si>
  <si>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</si>
  <si>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</si>
  <si>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</si>
  <si>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</si>
  <si>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</si>
  <si>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</si>
  <si>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</si>
  <si>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</si>
  <si>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</si>
  <si>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</si>
  <si>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</si>
  <si>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</si>
  <si>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</si>
  <si>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</si>
  <si>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</si>
  <si>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</si>
  <si>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</si>
  <si>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</si>
  <si>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</si>
  <si>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</si>
  <si>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</si>
  <si>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</si>
  <si>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</si>
  <si>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</si>
  <si>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</si>
  <si>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</si>
  <si>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</si>
  <si>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</si>
  <si>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</si>
  <si>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</si>
  <si>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</si>
  <si>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</si>
  <si>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</si>
  <si>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</si>
  <si>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</si>
  <si>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</si>
  <si>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</si>
  <si>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</si>
  <si>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</si>
  <si>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</si>
  <si>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</si>
  <si>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</si>
  <si>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</si>
  <si>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</si>
  <si>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</si>
  <si>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</si>
  <si>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</si>
  <si>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</si>
  <si>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</si>
  <si>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</si>
  <si>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</si>
  <si>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</si>
  <si>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</si>
  <si>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</si>
  <si>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</si>
  <si>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</si>
  <si>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</si>
  <si>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</si>
  <si>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</si>
  <si>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</si>
  <si>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</si>
  <si>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</si>
  <si>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</si>
  <si>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</si>
  <si>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</si>
  <si>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</si>
  <si>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</si>
  <si>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</si>
  <si>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</si>
  <si>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</si>
  <si>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</si>
  <si>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</si>
  <si>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</si>
  <si>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</si>
  <si>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</si>
  <si>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</si>
  <si>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</si>
  <si>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</si>
  <si>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</si>
  <si>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</si>
  <si>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</si>
  <si>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</si>
  <si>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</si>
  <si>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</si>
  <si>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</si>
  <si>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</si>
  <si>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</si>
  <si>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</si>
  <si>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</si>
  <si>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</si>
  <si>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</si>
  <si>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</si>
  <si>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</si>
  <si>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</si>
  <si>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</si>
  <si>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</si>
  <si>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</si>
  <si>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</si>
  <si>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</si>
  <si>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</si>
  <si>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</si>
  <si>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</si>
  <si>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</si>
  <si>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広島県大崎上島町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</si>
  <si>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</si>
  <si>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</si>
  <si>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</si>
  <si>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</si>
  <si>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</si>
  <si>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</si>
  <si>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</si>
  <si>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</si>
  <si>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</si>
  <si>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</si>
  <si>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</si>
  <si>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</si>
  <si>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</si>
  <si>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</si>
  <si>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</si>
  <si>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</si>
  <si>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</si>
  <si>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</si>
  <si>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</si>
  <si>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</si>
  <si>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</si>
  <si>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</si>
  <si>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</si>
  <si>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</si>
  <si>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</si>
  <si>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</si>
  <si>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</si>
  <si>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</si>
  <si>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</si>
  <si>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</si>
  <si>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</si>
  <si>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</si>
  <si>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</si>
  <si>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</si>
  <si>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</si>
  <si>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</si>
  <si>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</si>
  <si>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</si>
  <si>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</si>
  <si>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</si>
  <si>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</si>
  <si>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</si>
  <si>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</si>
  <si>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</si>
  <si>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</si>
  <si>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</si>
  <si>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</si>
  <si>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</si>
  <si>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</si>
  <si>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</si>
  <si>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</si>
  <si>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</si>
  <si>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</si>
  <si>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</si>
  <si>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</si>
  <si>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</si>
  <si>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</si>
  <si>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</si>
  <si>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</si>
  <si>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</si>
  <si>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</si>
  <si>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</si>
  <si>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</si>
  <si>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</si>
  <si>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</si>
  <si>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</si>
  <si>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</si>
  <si>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</si>
  <si>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</si>
  <si>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</si>
  <si>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</si>
  <si>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</si>
  <si>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</si>
  <si>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</si>
  <si>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</si>
  <si>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</si>
  <si>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</si>
  <si>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</si>
  <si>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</si>
  <si>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</si>
  <si>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</si>
  <si>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</si>
  <si>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</si>
  <si>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</si>
  <si>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</si>
  <si>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</si>
  <si>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</si>
  <si>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</si>
  <si>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</si>
  <si>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</si>
  <si>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</si>
  <si>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</si>
  <si>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</si>
  <si>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</si>
  <si>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</si>
  <si>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</si>
  <si>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</si>
  <si>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</si>
  <si>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</si>
  <si>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</si>
  <si>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</si>
  <si>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</si>
  <si>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</si>
  <si>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</si>
  <si>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</si>
  <si>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</si>
  <si>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</si>
  <si>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</si>
  <si>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</si>
  <si>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</si>
  <si>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</si>
  <si>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</si>
  <si>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</si>
  <si>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</si>
  <si>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</si>
  <si>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</si>
  <si>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</si>
  <si>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</si>
  <si>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</si>
  <si>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</si>
  <si>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</si>
  <si>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</si>
  <si>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交通</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</si>
  <si>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</si>
  <si>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</si>
  <si>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</si>
  <si>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</si>
  <si>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</si>
  <si>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</si>
  <si>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</si>
  <si>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</si>
  <si>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</si>
  <si>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</si>
  <si>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</si>
  <si>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</si>
  <si>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</si>
  <si>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</si>
  <si>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</si>
  <si>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</si>
  <si>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</si>
  <si>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</si>
  <si>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</si>
  <si>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</si>
  <si>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</si>
  <si>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</si>
  <si>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</si>
  <si>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</si>
  <si>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</si>
  <si>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広島県大崎上島町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</si>
  <si>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</si>
  <si>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</si>
  <si>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</si>
  <si>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</si>
  <si>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</si>
  <si>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</si>
  <si>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</si>
  <si>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</si>
  <si>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</si>
  <si>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</si>
  <si>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</si>
  <si>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</si>
  <si>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</si>
  <si>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</si>
  <si>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</si>
  <si>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</si>
  <si>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</si>
  <si>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</si>
  <si>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</si>
  <si>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</si>
  <si>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港湾管理特別会計</t>
    <phoneticPr fontId="5"/>
  </si>
  <si>
    <t>漁港管理特別会計</t>
    <phoneticPr fontId="5"/>
  </si>
  <si>
    <t>干拓地管理特別会計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</si>
  <si>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</si>
  <si>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</si>
  <si>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</si>
  <si>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</si>
  <si>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</si>
  <si>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</si>
  <si>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</si>
  <si>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</si>
  <si>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</si>
  <si>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</si>
  <si>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</si>
  <si>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</si>
  <si>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</si>
  <si>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</si>
  <si>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</si>
  <si>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後期高齢者医療保険事業特別会計</t>
    <phoneticPr fontId="5"/>
  </si>
  <si>
    <t>簡易水道事業特別会計</t>
    <phoneticPr fontId="5"/>
  </si>
  <si>
    <t>法非適用企業</t>
    <phoneticPr fontId="5"/>
  </si>
  <si>
    <t>交通事業特別会計</t>
    <phoneticPr fontId="5"/>
  </si>
  <si>
    <t>公共下水道事業特別会計</t>
    <phoneticPr fontId="5"/>
  </si>
  <si>
    <t>農業集落排水事業特別会計</t>
    <phoneticPr fontId="5"/>
  </si>
  <si>
    <t>漁業集落排水事業特別会計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</si>
  <si>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</si>
  <si>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</si>
  <si>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</si>
  <si>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</si>
  <si>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</si>
  <si>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</si>
  <si>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</si>
  <si>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</si>
  <si>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</si>
  <si>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</si>
  <si>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</si>
  <si>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</si>
  <si>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</si>
  <si>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</si>
  <si>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</si>
  <si>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</si>
  <si>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</si>
  <si>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</si>
  <si>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</si>
  <si>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</si>
  <si>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</si>
  <si>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</si>
  <si>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</si>
  <si>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</si>
  <si>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</si>
  <si>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</si>
  <si>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</si>
  <si>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</si>
  <si>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</si>
  <si>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</si>
  <si>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</si>
  <si>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</si>
  <si>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</si>
  <si>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</si>
  <si>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</si>
  <si>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</si>
  <si>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</si>
  <si>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</si>
  <si>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</si>
  <si>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</si>
  <si>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</si>
  <si>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</si>
  <si>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</si>
  <si>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</si>
  <si>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</si>
  <si>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</si>
  <si>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</si>
  <si>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</si>
  <si>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</si>
  <si>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</si>
  <si>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</si>
  <si>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</si>
  <si>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</si>
  <si>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</si>
  <si>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</si>
  <si>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</si>
  <si>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</si>
  <si>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</si>
  <si>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</si>
  <si>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</si>
  <si>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</si>
  <si>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</si>
  <si>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</si>
  <si>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</si>
  <si>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</si>
  <si>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</si>
  <si>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</si>
  <si>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</si>
  <si>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</si>
  <si>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</si>
  <si>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</si>
  <si>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</si>
  <si>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</si>
  <si>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</si>
  <si>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</si>
  <si>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</si>
  <si>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</si>
  <si>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</si>
  <si>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</si>
  <si>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</si>
  <si>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</si>
  <si>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</si>
  <si>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</si>
  <si>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</si>
  <si>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</si>
  <si>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</si>
  <si>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</si>
  <si>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</si>
  <si>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</si>
  <si>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</si>
  <si>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</si>
  <si>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</si>
  <si>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</si>
  <si>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</si>
  <si>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</si>
  <si>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</si>
  <si>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</si>
  <si>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</si>
  <si>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</si>
  <si>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</si>
  <si>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</si>
  <si>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</si>
  <si>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</si>
  <si>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</si>
  <si>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</si>
  <si>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</si>
  <si>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</si>
  <si>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</si>
  <si>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</si>
  <si>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</si>
  <si>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</si>
  <si>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</si>
  <si>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</si>
  <si>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</si>
  <si>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</si>
  <si>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</si>
  <si>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</si>
  <si>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</si>
  <si>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</si>
  <si>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</si>
  <si>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</si>
  <si>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</si>
  <si>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</si>
  <si>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</si>
  <si>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</si>
  <si>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</si>
  <si>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</si>
  <si>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</si>
  <si>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</si>
  <si>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</si>
  <si>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</si>
  <si>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</si>
  <si>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</si>
  <si>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</si>
  <si>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</si>
  <si>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介護保険事業特別会計</t>
  </si>
  <si>
    <t>国民健康保険事業特別会計</t>
  </si>
  <si>
    <t>簡易水道事業特別会計</t>
  </si>
  <si>
    <t>公共下水道事業特別会計</t>
  </si>
  <si>
    <t>干拓地管理特別会計</t>
  </si>
  <si>
    <t>漁業集落排水事業特別会計</t>
  </si>
  <si>
    <t>港湾管理特別会計</t>
  </si>
  <si>
    <t>その他会計（赤字）</t>
  </si>
  <si>
    <t>その他会計（黒字）</t>
  </si>
  <si>
    <t>-</t>
    <phoneticPr fontId="2"/>
  </si>
  <si>
    <t>広島中央環境衛生組合</t>
    <rPh sb="0" eb="2">
      <t>ヒロシマ</t>
    </rPh>
    <rPh sb="2" eb="4">
      <t>チュウオウ</t>
    </rPh>
    <rPh sb="4" eb="6">
      <t>カンキョウ</t>
    </rPh>
    <rPh sb="6" eb="8">
      <t>エイセイ</t>
    </rPh>
    <rPh sb="8" eb="10">
      <t>クミアイ</t>
    </rPh>
    <phoneticPr fontId="2"/>
  </si>
  <si>
    <t>広島県市町総合事務組合</t>
    <rPh sb="0" eb="3">
      <t>ヒロシマケン</t>
    </rPh>
    <rPh sb="3" eb="4">
      <t>シ</t>
    </rPh>
    <rPh sb="4" eb="5">
      <t>マチ</t>
    </rPh>
    <rPh sb="5" eb="7">
      <t>ソウゴウ</t>
    </rPh>
    <rPh sb="7" eb="9">
      <t>ジム</t>
    </rPh>
    <rPh sb="9" eb="11">
      <t>クミアイ</t>
    </rPh>
    <phoneticPr fontId="2"/>
  </si>
  <si>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</si>
  <si>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</si>
  <si>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</si>
  <si>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t>
    <phoneticPr fontId="2"/>
  </si>
  <si>
    <t>大三島ブルーライン株式会社</t>
    <rPh sb="0" eb="3">
      <t>オオミシマ</t>
    </rPh>
    <rPh sb="9" eb="11">
      <t>カブシキ</t>
    </rPh>
    <rPh sb="11" eb="13">
      <t>カイシャ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</si>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</sst>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0" fillId="0" borderId="98"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173330</c:v>
                </c:pt>
                <c:pt idx="1">
                  <c:v>136716</c:v>
                </c:pt>
                <c:pt idx="2">
                  <c:v>94200</c:v>
                </c:pt>
                <c:pt idx="3">
                  <c:v>65393</c:v>
                </c:pt>
                <c:pt idx="4">
                  <c:v>60696</c:v>
                </c:pt>
              </c:numCache>
            </c:numRef>
          </c:val>
          <c:smooth val="0"/>
        </c:ser>
        <c:dLbls>
          <c:showLegendKey val="0"/>
          <c:showVal val="0"/>
          <c:showCatName val="0"/>
          <c:showSerName val="0"/>
          <c:showPercent val="0"/>
          <c:showBubbleSize val="0"/>
        </c:dLbls>
        <c:marker val="1"/>
        <c:smooth val="0"/>
        <c:axId val="136984832"/>
        <c:axId val="136987008"/>
      </c:lineChart>
      <c:catAx>
        <c:axId val="1369848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987008"/>
        <c:crosses val="autoZero"/>
        <c:auto val="1"/>
        <c:lblAlgn val="ctr"/>
        <c:lblOffset val="100"/>
        <c:tickLblSkip val="1"/>
        <c:tickMarkSkip val="1"/>
        <c:noMultiLvlLbl val="0"/>
      </c:catAx>
      <c:valAx>
        <c:axId val="136987008"/>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9848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3.56</c:v>
                </c:pt>
                <c:pt idx="1">
                  <c:v>3.17</c:v>
                </c:pt>
                <c:pt idx="2">
                  <c:v>5.94</c:v>
                </c:pt>
                <c:pt idx="3">
                  <c:v>5.1100000000000003</c:v>
                </c:pt>
                <c:pt idx="4">
                  <c:v>4.51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32.64</c:v>
                </c:pt>
                <c:pt idx="1">
                  <c:v>36.119999999999997</c:v>
                </c:pt>
                <c:pt idx="2">
                  <c:v>38.200000000000003</c:v>
                </c:pt>
                <c:pt idx="3">
                  <c:v>48.82</c:v>
                </c:pt>
                <c:pt idx="4">
                  <c:v>55.46</c:v>
                </c:pt>
              </c:numCache>
            </c:numRef>
          </c:val>
        </c:ser>
        <c:dLbls>
          <c:showLegendKey val="0"/>
          <c:showVal val="0"/>
          <c:showCatName val="0"/>
          <c:showSerName val="0"/>
          <c:showPercent val="0"/>
          <c:showBubbleSize val="0"/>
        </c:dLbls>
        <c:gapWidth val="250"/>
        <c:overlap val="100"/>
        <c:axId val="137915392"/>
        <c:axId val="1379175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5.31</c:v>
                </c:pt>
                <c:pt idx="1">
                  <c:v>2.0299999999999998</c:v>
                </c:pt>
                <c:pt idx="2">
                  <c:v>8.84</c:v>
                </c:pt>
                <c:pt idx="3">
                  <c:v>9.49</c:v>
                </c:pt>
                <c:pt idx="4">
                  <c:v>4.3499999999999996</c:v>
                </c:pt>
              </c:numCache>
            </c:numRef>
          </c:val>
          <c:smooth val="0"/>
        </c:ser>
        <c:dLbls>
          <c:showLegendKey val="0"/>
          <c:showVal val="0"/>
          <c:showCatName val="0"/>
          <c:showSerName val="0"/>
          <c:showPercent val="0"/>
          <c:showBubbleSize val="0"/>
        </c:dLbls>
        <c:marker val="1"/>
        <c:smooth val="0"/>
        <c:axId val="137915392"/>
        <c:axId val="137917568"/>
      </c:lineChart>
      <c:catAx>
        <c:axId val="137915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917568"/>
        <c:crosses val="autoZero"/>
        <c:auto val="1"/>
        <c:lblAlgn val="ctr"/>
        <c:lblOffset val="100"/>
        <c:tickLblSkip val="1"/>
        <c:tickMarkSkip val="1"/>
        <c:noMultiLvlLbl val="0"/>
      </c:catAx>
      <c:valAx>
        <c:axId val="1379175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915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0.15</c:v>
                </c:pt>
                <c:pt idx="2">
                  <c:v>#N/A</c:v>
                </c:pt>
                <c:pt idx="3">
                  <c:v>0.1</c:v>
                </c:pt>
                <c:pt idx="4">
                  <c:v>#N/A</c:v>
                </c:pt>
                <c:pt idx="5">
                  <c:v>0.12</c:v>
                </c:pt>
                <c:pt idx="6">
                  <c:v>#N/A</c:v>
                </c:pt>
                <c:pt idx="7">
                  <c:v>0.16</c:v>
                </c:pt>
                <c:pt idx="8">
                  <c:v>#N/A</c:v>
                </c:pt>
                <c:pt idx="9">
                  <c:v>0.15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港湾管理特別会計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0.01</c:v>
                </c:pt>
                <c:pt idx="4">
                  <c:v>#N/A</c:v>
                </c:pt>
                <c:pt idx="5">
                  <c:v>0.01</c:v>
                </c:pt>
                <c:pt idx="6">
                  <c:v>#N/A</c:v>
                </c:pt>
                <c:pt idx="7">
                  <c:v>0.04</c:v>
                </c:pt>
                <c:pt idx="8">
                  <c:v>#N/A</c:v>
                </c:pt>
                <c:pt idx="9">
                  <c:v>7.0000000000000007E-2</c:v>
                </c:pt>
              </c:numCache>
            </c:numRef>
          </c:val>
        </c:ser>
        <c:ser>
          <c:idx val="3"/>
          <c:order val="3"/>
          <c:tx>
            <c:strRef>
              <c:f>データシート!$A$30</c:f>
              <c:strCache>
                <c:ptCount val="1"/>
                <c:pt idx="0">
                  <c:v>漁業集落排水事業特別会計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0.06</c:v>
                </c:pt>
                <c:pt idx="2">
                  <c:v>#N/A</c:v>
                </c:pt>
                <c:pt idx="3">
                  <c:v>0.03</c:v>
                </c:pt>
                <c:pt idx="4">
                  <c:v>#N/A</c:v>
                </c:pt>
                <c:pt idx="5">
                  <c:v>0.06</c:v>
                </c:pt>
                <c:pt idx="6">
                  <c:v>#N/A</c:v>
                </c:pt>
                <c:pt idx="7">
                  <c:v>0.08</c:v>
                </c:pt>
                <c:pt idx="8">
                  <c:v>#N/A</c:v>
                </c:pt>
                <c:pt idx="9">
                  <c:v>0.08</c:v>
                </c:pt>
              </c:numCache>
            </c:numRef>
          </c:val>
        </c:ser>
        <c:ser>
          <c:idx val="4"/>
          <c:order val="4"/>
          <c:tx>
            <c:strRef>
              <c:f>データシート!$A$31</c:f>
              <c:strCache>
                <c:ptCount val="1"/>
                <c:pt idx="0">
                  <c:v>干拓地管理特別会計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0.14000000000000001</c:v>
                </c:pt>
                <c:pt idx="2">
                  <c:v>#N/A</c:v>
                </c:pt>
                <c:pt idx="3">
                  <c:v>0.11</c:v>
                </c:pt>
                <c:pt idx="4">
                  <c:v>#N/A</c:v>
                </c:pt>
                <c:pt idx="5">
                  <c:v>0.26</c:v>
                </c:pt>
                <c:pt idx="6">
                  <c:v>#N/A</c:v>
                </c:pt>
                <c:pt idx="7">
                  <c:v>0.08</c:v>
                </c:pt>
                <c:pt idx="8">
                  <c:v>#N/A</c:v>
                </c:pt>
                <c:pt idx="9">
                  <c:v>0.12</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7.0000000000000007E-2</c:v>
                </c:pt>
                <c:pt idx="2">
                  <c:v>#N/A</c:v>
                </c:pt>
                <c:pt idx="3">
                  <c:v>0.08</c:v>
                </c:pt>
                <c:pt idx="4">
                  <c:v>#N/A</c:v>
                </c:pt>
                <c:pt idx="5">
                  <c:v>0.39</c:v>
                </c:pt>
                <c:pt idx="6">
                  <c:v>#N/A</c:v>
                </c:pt>
                <c:pt idx="7">
                  <c:v>0.28000000000000003</c:v>
                </c:pt>
                <c:pt idx="8">
                  <c:v>#N/A</c:v>
                </c:pt>
                <c:pt idx="9">
                  <c:v>0.16</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0.37</c:v>
                </c:pt>
                <c:pt idx="2">
                  <c:v>#N/A</c:v>
                </c:pt>
                <c:pt idx="3">
                  <c:v>0.27</c:v>
                </c:pt>
                <c:pt idx="4">
                  <c:v>#N/A</c:v>
                </c:pt>
                <c:pt idx="5">
                  <c:v>0.27</c:v>
                </c:pt>
                <c:pt idx="6">
                  <c:v>#N/A</c:v>
                </c:pt>
                <c:pt idx="7">
                  <c:v>0.2</c:v>
                </c:pt>
                <c:pt idx="8">
                  <c:v>#N/A</c:v>
                </c:pt>
                <c:pt idx="9">
                  <c:v>0.42</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1.67</c:v>
                </c:pt>
                <c:pt idx="2">
                  <c:v>#N/A</c:v>
                </c:pt>
                <c:pt idx="3">
                  <c:v>1.44</c:v>
                </c:pt>
                <c:pt idx="4">
                  <c:v>#N/A</c:v>
                </c:pt>
                <c:pt idx="5">
                  <c:v>1.17</c:v>
                </c:pt>
                <c:pt idx="6">
                  <c:v>#N/A</c:v>
                </c:pt>
                <c:pt idx="7">
                  <c:v>1.42</c:v>
                </c:pt>
                <c:pt idx="8">
                  <c:v>#N/A</c:v>
                </c:pt>
                <c:pt idx="9">
                  <c:v>0.53</c:v>
                </c:pt>
              </c:numCache>
            </c:numRef>
          </c:val>
        </c:ser>
        <c:ser>
          <c:idx val="8"/>
          <c:order val="8"/>
          <c:tx>
            <c:strRef>
              <c:f>データシート!$A$35</c:f>
              <c:strCache>
                <c:ptCount val="1"/>
                <c:pt idx="0">
                  <c:v>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0.42</c:v>
                </c:pt>
                <c:pt idx="2">
                  <c:v>#N/A</c:v>
                </c:pt>
                <c:pt idx="3">
                  <c:v>0.2</c:v>
                </c:pt>
                <c:pt idx="4">
                  <c:v>#N/A</c:v>
                </c:pt>
                <c:pt idx="5">
                  <c:v>0.63</c:v>
                </c:pt>
                <c:pt idx="6">
                  <c:v>#N/A</c:v>
                </c:pt>
                <c:pt idx="7">
                  <c:v>0.73</c:v>
                </c:pt>
                <c:pt idx="8">
                  <c:v>#N/A</c:v>
                </c:pt>
                <c:pt idx="9">
                  <c:v>1.33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3.38</c:v>
                </c:pt>
                <c:pt idx="2">
                  <c:v>#N/A</c:v>
                </c:pt>
                <c:pt idx="3">
                  <c:v>3.03</c:v>
                </c:pt>
                <c:pt idx="4">
                  <c:v>#N/A</c:v>
                </c:pt>
                <c:pt idx="5">
                  <c:v>5.64</c:v>
                </c:pt>
                <c:pt idx="6">
                  <c:v>#N/A</c:v>
                </c:pt>
                <c:pt idx="7">
                  <c:v>4.96</c:v>
                </c:pt>
                <c:pt idx="8">
                  <c:v>#N/A</c:v>
                </c:pt>
                <c:pt idx="9">
                  <c:v>4.29</c:v>
                </c:pt>
              </c:numCache>
            </c:numRef>
          </c:val>
        </c:ser>
        <c:dLbls>
          <c:showLegendKey val="0"/>
          <c:showVal val="0"/>
          <c:showCatName val="0"/>
          <c:showSerName val="0"/>
          <c:showPercent val="0"/>
          <c:showBubbleSize val="0"/>
        </c:dLbls>
        <c:gapWidth val="150"/>
        <c:overlap val="100"/>
        <c:axId val="138565120"/>
        <c:axId val="138566656"/>
      </c:barChart>
      <c:catAx>
        <c:axId val="138565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566656"/>
        <c:crosses val="autoZero"/>
        <c:auto val="1"/>
        <c:lblAlgn val="ctr"/>
        <c:lblOffset val="100"/>
        <c:tickLblSkip val="1"/>
        <c:tickMarkSkip val="1"/>
        <c:noMultiLvlLbl val="0"/>
      </c:catAx>
      <c:valAx>
        <c:axId val="138566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651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1424</c:v>
                </c:pt>
                <c:pt idx="5">
                  <c:v>1379</c:v>
                </c:pt>
                <c:pt idx="8">
                  <c:v>1409</c:v>
                </c:pt>
                <c:pt idx="11">
                  <c:v>1409</c:v>
                </c:pt>
                <c:pt idx="14">
                  <c:v>1373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c:v>
                </c:pt>
                <c:pt idx="3">
                  <c:v>1</c:v>
                </c:pt>
                <c:pt idx="6">
                  <c:v>1</c:v>
                </c:pt>
                <c:pt idx="9">
                  <c:v>1</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105</c:v>
                </c:pt>
                <c:pt idx="3">
                  <c:v>58</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121</c:v>
                </c:pt>
                <c:pt idx="3">
                  <c:v>118</c:v>
                </c:pt>
                <c:pt idx="6">
                  <c:v>118</c:v>
                </c:pt>
                <c:pt idx="9">
                  <c:v>119</c:v>
                </c:pt>
                <c:pt idx="12">
                  <c:v>118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1776</c:v>
                </c:pt>
                <c:pt idx="3">
                  <c:v>1740</c:v>
                </c:pt>
                <c:pt idx="6">
                  <c:v>1731</c:v>
                </c:pt>
                <c:pt idx="9">
                  <c:v>1709</c:v>
                </c:pt>
                <c:pt idx="12">
                  <c:v>1657</c:v>
                </c:pt>
              </c:numCache>
            </c:numRef>
          </c:val>
        </c:ser>
        <c:dLbls>
          <c:showLegendKey val="0"/>
          <c:showVal val="0"/>
          <c:showCatName val="0"/>
          <c:showSerName val="0"/>
          <c:showPercent val="0"/>
          <c:showBubbleSize val="0"/>
        </c:dLbls>
        <c:gapWidth val="100"/>
        <c:overlap val="100"/>
        <c:axId val="141125120"/>
        <c:axId val="1411270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582</c:v>
                </c:pt>
                <c:pt idx="2">
                  <c:v>#N/A</c:v>
                </c:pt>
                <c:pt idx="3">
                  <c:v>#N/A</c:v>
                </c:pt>
                <c:pt idx="4">
                  <c:v>538</c:v>
                </c:pt>
                <c:pt idx="5">
                  <c:v>#N/A</c:v>
                </c:pt>
                <c:pt idx="6">
                  <c:v>#N/A</c:v>
                </c:pt>
                <c:pt idx="7">
                  <c:v>441</c:v>
                </c:pt>
                <c:pt idx="8">
                  <c:v>#N/A</c:v>
                </c:pt>
                <c:pt idx="9">
                  <c:v>#N/A</c:v>
                </c:pt>
                <c:pt idx="10">
                  <c:v>420</c:v>
                </c:pt>
                <c:pt idx="11">
                  <c:v>#N/A</c:v>
                </c:pt>
                <c:pt idx="12">
                  <c:v>#N/A</c:v>
                </c:pt>
                <c:pt idx="13">
                  <c:v>405</c:v>
                </c:pt>
                <c:pt idx="14">
                  <c:v>#N/A</c:v>
                </c:pt>
              </c:numCache>
            </c:numRef>
          </c:val>
          <c:smooth val="0"/>
        </c:ser>
        <c:dLbls>
          <c:showLegendKey val="0"/>
          <c:showVal val="0"/>
          <c:showCatName val="0"/>
          <c:showSerName val="0"/>
          <c:showPercent val="0"/>
          <c:showBubbleSize val="0"/>
        </c:dLbls>
        <c:marker val="1"/>
        <c:smooth val="0"/>
        <c:axId val="141125120"/>
        <c:axId val="141127040"/>
      </c:lineChart>
      <c:catAx>
        <c:axId val="141125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127040"/>
        <c:crosses val="autoZero"/>
        <c:auto val="1"/>
        <c:lblAlgn val="ctr"/>
        <c:lblOffset val="100"/>
        <c:tickLblSkip val="1"/>
        <c:tickMarkSkip val="1"/>
        <c:noMultiLvlLbl val="0"/>
      </c:catAx>
      <c:valAx>
        <c:axId val="1411270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25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11040</c:v>
                </c:pt>
                <c:pt idx="5">
                  <c:v>10864</c:v>
                </c:pt>
                <c:pt idx="8">
                  <c:v>10809</c:v>
                </c:pt>
                <c:pt idx="11">
                  <c:v>10162</c:v>
                </c:pt>
                <c:pt idx="14">
                  <c:v>9568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178</c:v>
                </c:pt>
                <c:pt idx="5">
                  <c:v>152</c:v>
                </c:pt>
                <c:pt idx="8">
                  <c:v>103</c:v>
                </c:pt>
                <c:pt idx="11">
                  <c:v>94</c:v>
                </c:pt>
                <c:pt idx="14">
                  <c:v>85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4331</c:v>
                </c:pt>
                <c:pt idx="5">
                  <c:v>4210</c:v>
                </c:pt>
                <c:pt idx="8">
                  <c:v>4166</c:v>
                </c:pt>
                <c:pt idx="11">
                  <c:v>4632</c:v>
                </c:pt>
                <c:pt idx="14">
                  <c:v>5003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1373</c:v>
                </c:pt>
                <c:pt idx="3">
                  <c:v>1233</c:v>
                </c:pt>
                <c:pt idx="6">
                  <c:v>1254</c:v>
                </c:pt>
                <c:pt idx="9">
                  <c:v>1125</c:v>
                </c:pt>
                <c:pt idx="12">
                  <c:v>1045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57</c:v>
                </c:pt>
                <c:pt idx="3">
                  <c:v>0</c:v>
                </c:pt>
                <c:pt idx="6">
                  <c:v>0</c:v>
                </c:pt>
                <c:pt idx="9">
                  <c:v>0</c:v>
                </c:pt>
                <c:pt idx="12">
                  <c:v>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2422</c:v>
                </c:pt>
                <c:pt idx="3">
                  <c:v>2324</c:v>
                </c:pt>
                <c:pt idx="6">
                  <c:v>2302</c:v>
                </c:pt>
                <c:pt idx="9">
                  <c:v>2171</c:v>
                </c:pt>
                <c:pt idx="12">
                  <c:v>2069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13519</c:v>
                </c:pt>
                <c:pt idx="3">
                  <c:v>12693</c:v>
                </c:pt>
                <c:pt idx="6">
                  <c:v>12035</c:v>
                </c:pt>
                <c:pt idx="9">
                  <c:v>11459</c:v>
                </c:pt>
                <c:pt idx="12">
                  <c:v>10700</c:v>
                </c:pt>
              </c:numCache>
            </c:numRef>
          </c:val>
        </c:ser>
        <c:dLbls>
          <c:showLegendKey val="0"/>
          <c:showVal val="0"/>
          <c:showCatName val="0"/>
          <c:showSerName val="0"/>
          <c:showPercent val="0"/>
          <c:showBubbleSize val="0"/>
        </c:dLbls>
        <c:gapWidth val="100"/>
        <c:overlap val="100"/>
        <c:axId val="141241728"/>
        <c:axId val="1412602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1822</c:v>
                </c:pt>
                <c:pt idx="2">
                  <c:v>#N/A</c:v>
                </c:pt>
                <c:pt idx="3">
                  <c:v>#N/A</c:v>
                </c:pt>
                <c:pt idx="4">
                  <c:v>1023</c:v>
                </c:pt>
                <c:pt idx="5">
                  <c:v>#N/A</c:v>
                </c:pt>
                <c:pt idx="6">
                  <c:v>#N/A</c:v>
                </c:pt>
                <c:pt idx="7">
                  <c:v>513</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41241728"/>
        <c:axId val="141260288"/>
      </c:lineChart>
      <c:catAx>
        <c:axId val="141241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1260288"/>
        <c:crosses val="autoZero"/>
        <c:auto val="1"/>
        <c:lblAlgn val="ctr"/>
        <c:lblOffset val="100"/>
        <c:tickLblSkip val="1"/>
        <c:tickMarkSkip val="1"/>
        <c:noMultiLvlLbl val="0"/>
      </c:catAx>
      <c:valAx>
        <c:axId val="1412602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41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広島県大崎上島町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8,128
8,018
43.11
6,996,071
6,701,223
209,694
4,649,542
9,582,012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ここ数年連続して数値が下がっている。これは固定資産税（償却資産）の減収が主な原因である。また、人口の減少や全国平均を上回る高齢化率</a:t>
          </a:r>
          <a:r>
            <a:rPr kumimoji="1" lang="en-US" altLang="ja-JP" sz="1300">
              <a:latin typeface="ＭＳ Ｐゴシック"/>
            </a:rPr>
            <a:t>46.73</a:t>
          </a:r>
          <a:r>
            <a:rPr kumimoji="1" lang="ja-JP" altLang="en-US" sz="1300">
              <a:latin typeface="ＭＳ Ｐゴシック"/>
            </a:rPr>
            <a:t>％（平成</a:t>
          </a:r>
          <a:r>
            <a:rPr kumimoji="1" lang="en-US" altLang="ja-JP" sz="1300">
              <a:latin typeface="ＭＳ Ｐゴシック"/>
            </a:rPr>
            <a:t>26</a:t>
          </a:r>
          <a:r>
            <a:rPr kumimoji="1" lang="ja-JP" altLang="en-US" sz="1300">
              <a:latin typeface="ＭＳ Ｐゴシック"/>
            </a:rPr>
            <a:t>年度末現在</a:t>
          </a:r>
          <a:r>
            <a:rPr kumimoji="1" lang="en-US" altLang="ja-JP" sz="1300">
              <a:latin typeface="ＭＳ Ｐゴシック"/>
            </a:rPr>
            <a:t>65</a:t>
          </a:r>
          <a:r>
            <a:rPr kumimoji="1" lang="ja-JP" altLang="en-US" sz="1300">
              <a:latin typeface="ＭＳ Ｐゴシック"/>
            </a:rPr>
            <a:t>歳以上）に加え、主要産業である柑橘栽培並びに造船業の不況により財政基盤が弱く、悪化が見込まれる。</a:t>
          </a:r>
          <a:endParaRPr kumimoji="1" lang="en-US" altLang="ja-JP" sz="1300">
            <a:latin typeface="ＭＳ Ｐゴシック"/>
          </a:endParaRPr>
        </a:p>
        <a:p>
          <a:r>
            <a:rPr kumimoji="1" lang="ja-JP" altLang="en-US" sz="1300">
              <a:latin typeface="ＭＳ Ｐゴシック"/>
            </a:rPr>
            <a:t>　第</a:t>
          </a:r>
          <a:r>
            <a:rPr kumimoji="1" lang="en-US" altLang="ja-JP" sz="1300">
              <a:latin typeface="ＭＳ Ｐゴシック"/>
            </a:rPr>
            <a:t>2</a:t>
          </a:r>
          <a:r>
            <a:rPr kumimoji="1" lang="ja-JP" altLang="en-US" sz="1300">
              <a:latin typeface="ＭＳ Ｐゴシック"/>
            </a:rPr>
            <a:t>次行政改革推進計画を策定し、職員の削減や税金等の未収金の債権回収、徴収体制の強化に取り組むことにより財政の健全化に努める。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159596</xdr:rowOff>
    </xdr:from>
    <xdr:to>
      <xdr:col>7</xdr:col>
      <xdr:colOff>152400</xdr:colOff>
      <xdr:row>43</xdr:row>
      <xdr:rowOff>167640</xdr:rowOff>
    </xdr:to>
    <xdr:cxnSp macro="">
      <xdr:nvCxnSpPr>
        <xdr:cNvPr id="66" name="直線コネクタ 65"/>
        <xdr:cNvCxnSpPr/>
      </xdr:nvCxnSpPr>
      <xdr:spPr>
        <a:xfrm>
          <a:off x="4114800" y="7531946"/>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69021</xdr:rowOff>
    </xdr:from>
    <xdr:ext cx="762000" cy="259045"/>
    <xdr:sp macro="" textlink="">
      <xdr:nvSpPr>
        <xdr:cNvPr id="67" name="財政力平均値テキスト"/>
        <xdr:cNvSpPr txBox="1"/>
      </xdr:nvSpPr>
      <xdr:spPr>
        <a:xfrm>
          <a:off x="5041900" y="7269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159596</xdr:rowOff>
    </xdr:from>
    <xdr:to>
      <xdr:col>6</xdr:col>
      <xdr:colOff>0</xdr:colOff>
      <xdr:row>43</xdr:row>
      <xdr:rowOff>159596</xdr:rowOff>
    </xdr:to>
    <xdr:cxnSp macro="">
      <xdr:nvCxnSpPr>
        <xdr:cNvPr id="69" name="直線コネクタ 68"/>
        <xdr:cNvCxnSpPr/>
      </xdr:nvCxnSpPr>
      <xdr:spPr>
        <a:xfrm>
          <a:off x="3225800" y="753194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143510</xdr:rowOff>
    </xdr:from>
    <xdr:to>
      <xdr:col>4</xdr:col>
      <xdr:colOff>482600</xdr:colOff>
      <xdr:row>43</xdr:row>
      <xdr:rowOff>159596</xdr:rowOff>
    </xdr:to>
    <xdr:cxnSp macro="">
      <xdr:nvCxnSpPr>
        <xdr:cNvPr id="72" name="直線コネクタ 71"/>
        <xdr:cNvCxnSpPr/>
      </xdr:nvCxnSpPr>
      <xdr:spPr>
        <a:xfrm>
          <a:off x="2336800" y="751586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148183</xdr:rowOff>
    </xdr:from>
    <xdr:ext cx="762000" cy="259045"/>
    <xdr:sp macro="" textlink="">
      <xdr:nvSpPr>
        <xdr:cNvPr id="74" name="テキスト ボックス 73"/>
        <xdr:cNvSpPr txBox="1"/>
      </xdr:nvSpPr>
      <xdr:spPr>
        <a:xfrm>
          <a:off x="2844800" y="717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119380</xdr:rowOff>
    </xdr:from>
    <xdr:to>
      <xdr:col>3</xdr:col>
      <xdr:colOff>279400</xdr:colOff>
      <xdr:row>43</xdr:row>
      <xdr:rowOff>143510</xdr:rowOff>
    </xdr:to>
    <xdr:cxnSp macro="">
      <xdr:nvCxnSpPr>
        <xdr:cNvPr id="75" name="直線コネクタ 74"/>
        <xdr:cNvCxnSpPr/>
      </xdr:nvCxnSpPr>
      <xdr:spPr>
        <a:xfrm>
          <a:off x="1447800" y="749173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140140</xdr:rowOff>
    </xdr:from>
    <xdr:ext cx="762000" cy="259045"/>
    <xdr:sp macro="" textlink="">
      <xdr:nvSpPr>
        <xdr:cNvPr id="77" name="テキスト ボックス 76"/>
        <xdr:cNvSpPr txBox="1"/>
      </xdr:nvSpPr>
      <xdr:spPr>
        <a:xfrm>
          <a:off x="1955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107967</xdr:rowOff>
    </xdr:from>
    <xdr:ext cx="762000" cy="259045"/>
    <xdr:sp macro="" textlink="">
      <xdr:nvSpPr>
        <xdr:cNvPr id="79" name="テキスト ボックス 78"/>
        <xdr:cNvSpPr txBox="1"/>
      </xdr:nvSpPr>
      <xdr:spPr>
        <a:xfrm>
          <a:off x="1066800" y="713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116840</xdr:rowOff>
    </xdr:from>
    <xdr:to>
      <xdr:col>7</xdr:col>
      <xdr:colOff>203200</xdr:colOff>
      <xdr:row>44</xdr:row>
      <xdr:rowOff>46990</xdr:rowOff>
    </xdr:to>
    <xdr:sp macro="" textlink="">
      <xdr:nvSpPr>
        <xdr:cNvPr id="85" name="円/楕円 84"/>
        <xdr:cNvSpPr/>
      </xdr:nvSpPr>
      <xdr:spPr>
        <a:xfrm>
          <a:off x="49022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88917</xdr:rowOff>
    </xdr:from>
    <xdr:ext cx="762000" cy="259045"/>
    <xdr:sp macro="" textlink="">
      <xdr:nvSpPr>
        <xdr:cNvPr id="86" name="財政力該当値テキスト"/>
        <xdr:cNvSpPr txBox="1"/>
      </xdr:nvSpPr>
      <xdr:spPr>
        <a:xfrm>
          <a:off x="5041900" y="7461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108796</xdr:rowOff>
    </xdr:from>
    <xdr:to>
      <xdr:col>6</xdr:col>
      <xdr:colOff>50800</xdr:colOff>
      <xdr:row>44</xdr:row>
      <xdr:rowOff>38946</xdr:rowOff>
    </xdr:to>
    <xdr:sp macro="" textlink="">
      <xdr:nvSpPr>
        <xdr:cNvPr id="87" name="円/楕円 86"/>
        <xdr:cNvSpPr/>
      </xdr:nvSpPr>
      <xdr:spPr>
        <a:xfrm>
          <a:off x="40640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23723</xdr:rowOff>
    </xdr:from>
    <xdr:ext cx="736600" cy="259045"/>
    <xdr:sp macro="" textlink="">
      <xdr:nvSpPr>
        <xdr:cNvPr id="88" name="テキスト ボックス 87"/>
        <xdr:cNvSpPr txBox="1"/>
      </xdr:nvSpPr>
      <xdr:spPr>
        <a:xfrm>
          <a:off x="3733800" y="7567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108796</xdr:rowOff>
    </xdr:from>
    <xdr:to>
      <xdr:col>4</xdr:col>
      <xdr:colOff>533400</xdr:colOff>
      <xdr:row>44</xdr:row>
      <xdr:rowOff>38946</xdr:rowOff>
    </xdr:to>
    <xdr:sp macro="" textlink="">
      <xdr:nvSpPr>
        <xdr:cNvPr id="89" name="円/楕円 88"/>
        <xdr:cNvSpPr/>
      </xdr:nvSpPr>
      <xdr:spPr>
        <a:xfrm>
          <a:off x="31750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23723</xdr:rowOff>
    </xdr:from>
    <xdr:ext cx="762000" cy="259045"/>
    <xdr:sp macro="" textlink="">
      <xdr:nvSpPr>
        <xdr:cNvPr id="90" name="テキスト ボックス 89"/>
        <xdr:cNvSpPr txBox="1"/>
      </xdr:nvSpPr>
      <xdr:spPr>
        <a:xfrm>
          <a:off x="2844800" y="7567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92710</xdr:rowOff>
    </xdr:from>
    <xdr:to>
      <xdr:col>3</xdr:col>
      <xdr:colOff>330200</xdr:colOff>
      <xdr:row>44</xdr:row>
      <xdr:rowOff>22860</xdr:rowOff>
    </xdr:to>
    <xdr:sp macro="" textlink="">
      <xdr:nvSpPr>
        <xdr:cNvPr id="91" name="円/楕円 90"/>
        <xdr:cNvSpPr/>
      </xdr:nvSpPr>
      <xdr:spPr>
        <a:xfrm>
          <a:off x="2286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7637</xdr:rowOff>
    </xdr:from>
    <xdr:ext cx="762000" cy="259045"/>
    <xdr:sp macro="" textlink="">
      <xdr:nvSpPr>
        <xdr:cNvPr id="92" name="テキスト ボックス 91"/>
        <xdr:cNvSpPr txBox="1"/>
      </xdr:nvSpPr>
      <xdr:spPr>
        <a:xfrm>
          <a:off x="1955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68580</xdr:rowOff>
    </xdr:from>
    <xdr:to>
      <xdr:col>2</xdr:col>
      <xdr:colOff>127000</xdr:colOff>
      <xdr:row>43</xdr:row>
      <xdr:rowOff>170180</xdr:rowOff>
    </xdr:to>
    <xdr:sp macro="" textlink="">
      <xdr:nvSpPr>
        <xdr:cNvPr id="93" name="円/楕円 92"/>
        <xdr:cNvSpPr/>
      </xdr:nvSpPr>
      <xdr:spPr>
        <a:xfrm>
          <a:off x="1397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154957</xdr:rowOff>
    </xdr:from>
    <xdr:ext cx="762000" cy="259045"/>
    <xdr:sp macro="" textlink="">
      <xdr:nvSpPr>
        <xdr:cNvPr id="94" name="テキスト ボックス 93"/>
        <xdr:cNvSpPr txBox="1"/>
      </xdr:nvSpPr>
      <xdr:spPr>
        <a:xfrm>
          <a:off x="1066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15</a:t>
          </a:r>
          <a:r>
            <a:rPr kumimoji="1" lang="ja-JP" altLang="en-US" sz="1300">
              <a:latin typeface="ＭＳ Ｐゴシック"/>
            </a:rPr>
            <a:t>年度から実施している縁故地方債の繰上償還により公債費削減を図っており、前年度に比しやや比率は上昇したものの平成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85.5</a:t>
          </a:r>
          <a:r>
            <a:rPr kumimoji="1" lang="ja-JP" altLang="en-US" sz="1300">
              <a:latin typeface="ＭＳ Ｐゴシック"/>
            </a:rPr>
            <a:t>％となり、経常収支比率は平均水準は保っている。</a:t>
          </a:r>
        </a:p>
        <a:p>
          <a:r>
            <a:rPr kumimoji="1" lang="ja-JP" altLang="en-US" sz="1300">
              <a:latin typeface="ＭＳ Ｐゴシック"/>
            </a:rPr>
            <a:t>　しかしながら、物件費（</a:t>
          </a:r>
          <a:r>
            <a:rPr kumimoji="1" lang="en-US" altLang="ja-JP" sz="1300">
              <a:latin typeface="ＭＳ Ｐゴシック"/>
            </a:rPr>
            <a:t>15.6</a:t>
          </a:r>
          <a:r>
            <a:rPr kumimoji="1" lang="ja-JP" altLang="en-US" sz="1300">
              <a:latin typeface="ＭＳ Ｐゴシック"/>
            </a:rPr>
            <a:t>％）と公債費（</a:t>
          </a:r>
          <a:r>
            <a:rPr kumimoji="1" lang="en-US" altLang="ja-JP" sz="1300">
              <a:latin typeface="ＭＳ Ｐゴシック"/>
            </a:rPr>
            <a:t>30.8</a:t>
          </a:r>
          <a:r>
            <a:rPr kumimoji="1" lang="ja-JP" altLang="en-US" sz="1300">
              <a:latin typeface="ＭＳ Ｐゴシック"/>
            </a:rPr>
            <a:t>％）が依然として高い水準にあるため、行政改革への取組強化とともに職員の退職に伴う新規採用の抑制による人件費の削減など義務的経費の削減に努める。</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134408</xdr:rowOff>
    </xdr:from>
    <xdr:to>
      <xdr:col>7</xdr:col>
      <xdr:colOff>152400</xdr:colOff>
      <xdr:row>64</xdr:row>
      <xdr:rowOff>43392</xdr:rowOff>
    </xdr:to>
    <xdr:cxnSp macro="">
      <xdr:nvCxnSpPr>
        <xdr:cNvPr id="129" name="直線コネクタ 128"/>
        <xdr:cNvCxnSpPr/>
      </xdr:nvCxnSpPr>
      <xdr:spPr>
        <a:xfrm>
          <a:off x="4114800" y="10935758"/>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49123</xdr:rowOff>
    </xdr:from>
    <xdr:ext cx="762000" cy="259045"/>
    <xdr:sp macro="" textlink="">
      <xdr:nvSpPr>
        <xdr:cNvPr id="130" name="財政構造の弾力性平均値テキスト"/>
        <xdr:cNvSpPr txBox="1"/>
      </xdr:nvSpPr>
      <xdr:spPr>
        <a:xfrm>
          <a:off x="5041900" y="11021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134408</xdr:rowOff>
    </xdr:from>
    <xdr:to>
      <xdr:col>6</xdr:col>
      <xdr:colOff>0</xdr:colOff>
      <xdr:row>64</xdr:row>
      <xdr:rowOff>131869</xdr:rowOff>
    </xdr:to>
    <xdr:cxnSp macro="">
      <xdr:nvCxnSpPr>
        <xdr:cNvPr id="132" name="直線コネクタ 131"/>
        <xdr:cNvCxnSpPr/>
      </xdr:nvCxnSpPr>
      <xdr:spPr>
        <a:xfrm flipV="1">
          <a:off x="3225800" y="10935758"/>
          <a:ext cx="889000" cy="168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78969</xdr:rowOff>
    </xdr:from>
    <xdr:ext cx="736600" cy="259045"/>
    <xdr:sp macro="" textlink="">
      <xdr:nvSpPr>
        <xdr:cNvPr id="134" name="テキスト ボックス 133"/>
        <xdr:cNvSpPr txBox="1"/>
      </xdr:nvSpPr>
      <xdr:spPr>
        <a:xfrm>
          <a:off x="3733800" y="11051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131869</xdr:rowOff>
    </xdr:from>
    <xdr:to>
      <xdr:col>4</xdr:col>
      <xdr:colOff>482600</xdr:colOff>
      <xdr:row>66</xdr:row>
      <xdr:rowOff>46355</xdr:rowOff>
    </xdr:to>
    <xdr:cxnSp macro="">
      <xdr:nvCxnSpPr>
        <xdr:cNvPr id="135" name="直線コネクタ 134"/>
        <xdr:cNvCxnSpPr/>
      </xdr:nvCxnSpPr>
      <xdr:spPr>
        <a:xfrm flipV="1">
          <a:off x="2336800" y="11104669"/>
          <a:ext cx="889000" cy="257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104369</xdr:rowOff>
    </xdr:from>
    <xdr:ext cx="762000" cy="259045"/>
    <xdr:sp macro="" textlink="">
      <xdr:nvSpPr>
        <xdr:cNvPr id="137" name="テキスト ボックス 136"/>
        <xdr:cNvSpPr txBox="1"/>
      </xdr:nvSpPr>
      <xdr:spPr>
        <a:xfrm>
          <a:off x="2844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106256</xdr:rowOff>
    </xdr:from>
    <xdr:to>
      <xdr:col>3</xdr:col>
      <xdr:colOff>279400</xdr:colOff>
      <xdr:row>66</xdr:row>
      <xdr:rowOff>46355</xdr:rowOff>
    </xdr:to>
    <xdr:cxnSp macro="">
      <xdr:nvCxnSpPr>
        <xdr:cNvPr id="138" name="直線コネクタ 137"/>
        <xdr:cNvCxnSpPr/>
      </xdr:nvCxnSpPr>
      <xdr:spPr>
        <a:xfrm>
          <a:off x="1447800" y="10907606"/>
          <a:ext cx="889000" cy="454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84260</xdr:rowOff>
    </xdr:from>
    <xdr:ext cx="762000" cy="259045"/>
    <xdr:sp macro="" textlink="">
      <xdr:nvSpPr>
        <xdr:cNvPr id="140" name="テキスト ボックス 139"/>
        <xdr:cNvSpPr txBox="1"/>
      </xdr:nvSpPr>
      <xdr:spPr>
        <a:xfrm>
          <a:off x="1955800" y="1071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1" name="フローチャート : 判断 140"/>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2" name="テキスト ボックス 141"/>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164042</xdr:rowOff>
    </xdr:from>
    <xdr:to>
      <xdr:col>7</xdr:col>
      <xdr:colOff>203200</xdr:colOff>
      <xdr:row>64</xdr:row>
      <xdr:rowOff>94192</xdr:rowOff>
    </xdr:to>
    <xdr:sp macro="" textlink="">
      <xdr:nvSpPr>
        <xdr:cNvPr id="148" name="円/楕円 147"/>
        <xdr:cNvSpPr/>
      </xdr:nvSpPr>
      <xdr:spPr>
        <a:xfrm>
          <a:off x="4902200" y="1096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9119</xdr:rowOff>
    </xdr:from>
    <xdr:ext cx="762000" cy="259045"/>
    <xdr:sp macro="" textlink="">
      <xdr:nvSpPr>
        <xdr:cNvPr id="149" name="財政構造の弾力性該当値テキスト"/>
        <xdr:cNvSpPr txBox="1"/>
      </xdr:nvSpPr>
      <xdr:spPr>
        <a:xfrm>
          <a:off x="5041900" y="1081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83608</xdr:rowOff>
    </xdr:from>
    <xdr:to>
      <xdr:col>6</xdr:col>
      <xdr:colOff>50800</xdr:colOff>
      <xdr:row>64</xdr:row>
      <xdr:rowOff>13758</xdr:rowOff>
    </xdr:to>
    <xdr:sp macro="" textlink="">
      <xdr:nvSpPr>
        <xdr:cNvPr id="150" name="円/楕円 149"/>
        <xdr:cNvSpPr/>
      </xdr:nvSpPr>
      <xdr:spPr>
        <a:xfrm>
          <a:off x="4064000" y="1088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23935</xdr:rowOff>
    </xdr:from>
    <xdr:ext cx="736600" cy="259045"/>
    <xdr:sp macro="" textlink="">
      <xdr:nvSpPr>
        <xdr:cNvPr id="151" name="テキスト ボックス 150"/>
        <xdr:cNvSpPr txBox="1"/>
      </xdr:nvSpPr>
      <xdr:spPr>
        <a:xfrm>
          <a:off x="3733800" y="106538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81069</xdr:rowOff>
    </xdr:from>
    <xdr:to>
      <xdr:col>4</xdr:col>
      <xdr:colOff>533400</xdr:colOff>
      <xdr:row>65</xdr:row>
      <xdr:rowOff>11219</xdr:rowOff>
    </xdr:to>
    <xdr:sp macro="" textlink="">
      <xdr:nvSpPr>
        <xdr:cNvPr id="152" name="円/楕円 151"/>
        <xdr:cNvSpPr/>
      </xdr:nvSpPr>
      <xdr:spPr>
        <a:xfrm>
          <a:off x="3175000" y="11053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167446</xdr:rowOff>
    </xdr:from>
    <xdr:ext cx="762000" cy="259045"/>
    <xdr:sp macro="" textlink="">
      <xdr:nvSpPr>
        <xdr:cNvPr id="153" name="テキスト ボックス 152"/>
        <xdr:cNvSpPr txBox="1"/>
      </xdr:nvSpPr>
      <xdr:spPr>
        <a:xfrm>
          <a:off x="2844800" y="1114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167005</xdr:rowOff>
    </xdr:from>
    <xdr:to>
      <xdr:col>3</xdr:col>
      <xdr:colOff>330200</xdr:colOff>
      <xdr:row>66</xdr:row>
      <xdr:rowOff>97155</xdr:rowOff>
    </xdr:to>
    <xdr:sp macro="" textlink="">
      <xdr:nvSpPr>
        <xdr:cNvPr id="154" name="円/楕円 153"/>
        <xdr:cNvSpPr/>
      </xdr:nvSpPr>
      <xdr:spPr>
        <a:xfrm>
          <a:off x="2286000" y="1131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81932</xdr:rowOff>
    </xdr:from>
    <xdr:ext cx="762000" cy="259045"/>
    <xdr:sp macro="" textlink="">
      <xdr:nvSpPr>
        <xdr:cNvPr id="155" name="テキスト ボックス 154"/>
        <xdr:cNvSpPr txBox="1"/>
      </xdr:nvSpPr>
      <xdr:spPr>
        <a:xfrm>
          <a:off x="1955800" y="1139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55456</xdr:rowOff>
    </xdr:from>
    <xdr:to>
      <xdr:col>2</xdr:col>
      <xdr:colOff>127000</xdr:colOff>
      <xdr:row>63</xdr:row>
      <xdr:rowOff>157056</xdr:rowOff>
    </xdr:to>
    <xdr:sp macro="" textlink="">
      <xdr:nvSpPr>
        <xdr:cNvPr id="156" name="円/楕円 155"/>
        <xdr:cNvSpPr/>
      </xdr:nvSpPr>
      <xdr:spPr>
        <a:xfrm>
          <a:off x="13970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167233</xdr:rowOff>
    </xdr:from>
    <xdr:ext cx="762000" cy="259045"/>
    <xdr:sp macro="" textlink="">
      <xdr:nvSpPr>
        <xdr:cNvPr id="157" name="テキスト ボックス 156"/>
        <xdr:cNvSpPr txBox="1"/>
      </xdr:nvSpPr>
      <xdr:spPr>
        <a:xfrm>
          <a:off x="1066800" y="1062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[244,359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人件費、物件費等の金額が類似団体平均を上回っているのは、常備消防業務を事務委託しており、物件費の数値が高くなっている。</a:t>
          </a:r>
        </a:p>
        <a:p>
          <a:r>
            <a:rPr kumimoji="1" lang="ja-JP" altLang="en-US" sz="1300">
              <a:latin typeface="ＭＳ Ｐゴシック"/>
            </a:rPr>
            <a:t>　今後も、職員の退職に伴う新規採用の抑制による人件費の削減や行政改革の取組により削減を図る。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98740</xdr:rowOff>
    </xdr:from>
    <xdr:to>
      <xdr:col>7</xdr:col>
      <xdr:colOff>152400</xdr:colOff>
      <xdr:row>82</xdr:row>
      <xdr:rowOff>105485</xdr:rowOff>
    </xdr:to>
    <xdr:cxnSp macro="">
      <xdr:nvCxnSpPr>
        <xdr:cNvPr id="193" name="直線コネクタ 192"/>
        <xdr:cNvCxnSpPr/>
      </xdr:nvCxnSpPr>
      <xdr:spPr>
        <a:xfrm>
          <a:off x="4114800" y="14157640"/>
          <a:ext cx="838200" cy="6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23401</xdr:rowOff>
    </xdr:from>
    <xdr:ext cx="762000" cy="259045"/>
    <xdr:sp macro="" textlink="">
      <xdr:nvSpPr>
        <xdr:cNvPr id="194" name="人件費・物件費等の状況平均値テキスト"/>
        <xdr:cNvSpPr txBox="1"/>
      </xdr:nvSpPr>
      <xdr:spPr>
        <a:xfrm>
          <a:off x="5041900" y="13910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98740</xdr:rowOff>
    </xdr:from>
    <xdr:to>
      <xdr:col>6</xdr:col>
      <xdr:colOff>0</xdr:colOff>
      <xdr:row>82</xdr:row>
      <xdr:rowOff>102281</xdr:rowOff>
    </xdr:to>
    <xdr:cxnSp macro="">
      <xdr:nvCxnSpPr>
        <xdr:cNvPr id="196" name="直線コネクタ 195"/>
        <xdr:cNvCxnSpPr/>
      </xdr:nvCxnSpPr>
      <xdr:spPr>
        <a:xfrm flipV="1">
          <a:off x="3225800" y="14157640"/>
          <a:ext cx="889000" cy="3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89833</xdr:rowOff>
    </xdr:from>
    <xdr:ext cx="736600" cy="259045"/>
    <xdr:sp macro="" textlink="">
      <xdr:nvSpPr>
        <xdr:cNvPr id="198" name="テキスト ボックス 197"/>
        <xdr:cNvSpPr txBox="1"/>
      </xdr:nvSpPr>
      <xdr:spPr>
        <a:xfrm>
          <a:off x="3733800" y="13805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102281</xdr:rowOff>
    </xdr:from>
    <xdr:to>
      <xdr:col>4</xdr:col>
      <xdr:colOff>482600</xdr:colOff>
      <xdr:row>82</xdr:row>
      <xdr:rowOff>120659</xdr:rowOff>
    </xdr:to>
    <xdr:cxnSp macro="">
      <xdr:nvCxnSpPr>
        <xdr:cNvPr id="199" name="直線コネクタ 198"/>
        <xdr:cNvCxnSpPr/>
      </xdr:nvCxnSpPr>
      <xdr:spPr>
        <a:xfrm flipV="1">
          <a:off x="2336800" y="14161181"/>
          <a:ext cx="889000" cy="18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105498</xdr:rowOff>
    </xdr:from>
    <xdr:ext cx="762000" cy="259045"/>
    <xdr:sp macro="" textlink="">
      <xdr:nvSpPr>
        <xdr:cNvPr id="201" name="テキスト ボックス 200"/>
        <xdr:cNvSpPr txBox="1"/>
      </xdr:nvSpPr>
      <xdr:spPr>
        <a:xfrm>
          <a:off x="2844800" y="13821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86398</xdr:rowOff>
    </xdr:from>
    <xdr:to>
      <xdr:col>3</xdr:col>
      <xdr:colOff>279400</xdr:colOff>
      <xdr:row>82</xdr:row>
      <xdr:rowOff>120659</xdr:rowOff>
    </xdr:to>
    <xdr:cxnSp macro="">
      <xdr:nvCxnSpPr>
        <xdr:cNvPr id="202" name="直線コネクタ 201"/>
        <xdr:cNvCxnSpPr/>
      </xdr:nvCxnSpPr>
      <xdr:spPr>
        <a:xfrm>
          <a:off x="1447800" y="14145298"/>
          <a:ext cx="889000" cy="34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83098</xdr:rowOff>
    </xdr:from>
    <xdr:ext cx="762000" cy="259045"/>
    <xdr:sp macro="" textlink="">
      <xdr:nvSpPr>
        <xdr:cNvPr id="204" name="テキスト ボックス 203"/>
        <xdr:cNvSpPr txBox="1"/>
      </xdr:nvSpPr>
      <xdr:spPr>
        <a:xfrm>
          <a:off x="1955800" y="13799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135378</xdr:rowOff>
    </xdr:from>
    <xdr:to>
      <xdr:col>2</xdr:col>
      <xdr:colOff>127000</xdr:colOff>
      <xdr:row>82</xdr:row>
      <xdr:rowOff>65528</xdr:rowOff>
    </xdr:to>
    <xdr:sp macro="" textlink="">
      <xdr:nvSpPr>
        <xdr:cNvPr id="205" name="フローチャート : 判断 204"/>
        <xdr:cNvSpPr/>
      </xdr:nvSpPr>
      <xdr:spPr>
        <a:xfrm>
          <a:off x="1397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75705</xdr:rowOff>
    </xdr:from>
    <xdr:ext cx="762000" cy="259045"/>
    <xdr:sp macro="" textlink="">
      <xdr:nvSpPr>
        <xdr:cNvPr id="206" name="テキスト ボックス 205"/>
        <xdr:cNvSpPr txBox="1"/>
      </xdr:nvSpPr>
      <xdr:spPr>
        <a:xfrm>
          <a:off x="1066800" y="1379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54685</xdr:rowOff>
    </xdr:from>
    <xdr:to>
      <xdr:col>7</xdr:col>
      <xdr:colOff>203200</xdr:colOff>
      <xdr:row>82</xdr:row>
      <xdr:rowOff>156285</xdr:rowOff>
    </xdr:to>
    <xdr:sp macro="" textlink="">
      <xdr:nvSpPr>
        <xdr:cNvPr id="212" name="円/楕円 211"/>
        <xdr:cNvSpPr/>
      </xdr:nvSpPr>
      <xdr:spPr>
        <a:xfrm>
          <a:off x="4902200" y="1411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26762</xdr:rowOff>
    </xdr:from>
    <xdr:ext cx="762000" cy="259045"/>
    <xdr:sp macro="" textlink="">
      <xdr:nvSpPr>
        <xdr:cNvPr id="213" name="人件費・物件費等の状況該当値テキスト"/>
        <xdr:cNvSpPr txBox="1"/>
      </xdr:nvSpPr>
      <xdr:spPr>
        <a:xfrm>
          <a:off x="5041900" y="1408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244,359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47940</xdr:rowOff>
    </xdr:from>
    <xdr:to>
      <xdr:col>6</xdr:col>
      <xdr:colOff>50800</xdr:colOff>
      <xdr:row>82</xdr:row>
      <xdr:rowOff>149540</xdr:rowOff>
    </xdr:to>
    <xdr:sp macro="" textlink="">
      <xdr:nvSpPr>
        <xdr:cNvPr id="214" name="円/楕円 213"/>
        <xdr:cNvSpPr/>
      </xdr:nvSpPr>
      <xdr:spPr>
        <a:xfrm>
          <a:off x="4064000" y="1410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134317</xdr:rowOff>
    </xdr:from>
    <xdr:ext cx="736600" cy="259045"/>
    <xdr:sp macro="" textlink="">
      <xdr:nvSpPr>
        <xdr:cNvPr id="215" name="テキスト ボックス 214"/>
        <xdr:cNvSpPr txBox="1"/>
      </xdr:nvSpPr>
      <xdr:spPr>
        <a:xfrm>
          <a:off x="3733800" y="14193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240,446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51481</xdr:rowOff>
    </xdr:from>
    <xdr:to>
      <xdr:col>4</xdr:col>
      <xdr:colOff>533400</xdr:colOff>
      <xdr:row>82</xdr:row>
      <xdr:rowOff>153081</xdr:rowOff>
    </xdr:to>
    <xdr:sp macro="" textlink="">
      <xdr:nvSpPr>
        <xdr:cNvPr id="216" name="円/楕円 215"/>
        <xdr:cNvSpPr/>
      </xdr:nvSpPr>
      <xdr:spPr>
        <a:xfrm>
          <a:off x="3175000" y="14110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137858</xdr:rowOff>
    </xdr:from>
    <xdr:ext cx="762000" cy="259045"/>
    <xdr:sp macro="" textlink="">
      <xdr:nvSpPr>
        <xdr:cNvPr id="217" name="テキスト ボックス 216"/>
        <xdr:cNvSpPr txBox="1"/>
      </xdr:nvSpPr>
      <xdr:spPr>
        <a:xfrm>
          <a:off x="2844800" y="14196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242,500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69859</xdr:rowOff>
    </xdr:from>
    <xdr:to>
      <xdr:col>3</xdr:col>
      <xdr:colOff>330200</xdr:colOff>
      <xdr:row>83</xdr:row>
      <xdr:rowOff>9</xdr:rowOff>
    </xdr:to>
    <xdr:sp macro="" textlink="">
      <xdr:nvSpPr>
        <xdr:cNvPr id="218" name="円/楕円 217"/>
        <xdr:cNvSpPr/>
      </xdr:nvSpPr>
      <xdr:spPr>
        <a:xfrm>
          <a:off x="2286000" y="14128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156236</xdr:rowOff>
    </xdr:from>
    <xdr:ext cx="762000" cy="259045"/>
    <xdr:sp macro="" textlink="">
      <xdr:nvSpPr>
        <xdr:cNvPr id="219" name="テキスト ボックス 218"/>
        <xdr:cNvSpPr txBox="1"/>
      </xdr:nvSpPr>
      <xdr:spPr>
        <a:xfrm>
          <a:off x="1955800" y="14215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253,163</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35598</xdr:rowOff>
    </xdr:from>
    <xdr:to>
      <xdr:col>2</xdr:col>
      <xdr:colOff>127000</xdr:colOff>
      <xdr:row>82</xdr:row>
      <xdr:rowOff>137198</xdr:rowOff>
    </xdr:to>
    <xdr:sp macro="" textlink="">
      <xdr:nvSpPr>
        <xdr:cNvPr id="220" name="円/楕円 219"/>
        <xdr:cNvSpPr/>
      </xdr:nvSpPr>
      <xdr:spPr>
        <a:xfrm>
          <a:off x="1397000" y="14094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121975</xdr:rowOff>
    </xdr:from>
    <xdr:ext cx="762000" cy="259045"/>
    <xdr:sp macro="" textlink="">
      <xdr:nvSpPr>
        <xdr:cNvPr id="221" name="テキスト ボックス 220"/>
        <xdr:cNvSpPr txBox="1"/>
      </xdr:nvSpPr>
      <xdr:spPr>
        <a:xfrm>
          <a:off x="1066800" y="14180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233,285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a:t>
          </a:r>
          <a:r>
            <a:rPr kumimoji="1" lang="en-US" altLang="ja-JP" sz="1300">
              <a:latin typeface="ＭＳ Ｐゴシック"/>
            </a:rPr>
            <a:t>95.1</a:t>
          </a:r>
          <a:r>
            <a:rPr kumimoji="1" lang="ja-JP" altLang="en-US" sz="1300">
              <a:latin typeface="ＭＳ Ｐゴシック"/>
            </a:rPr>
            <a:t>より低い</a:t>
          </a:r>
          <a:r>
            <a:rPr kumimoji="1" lang="en-US" altLang="ja-JP" sz="1300">
              <a:latin typeface="ＭＳ Ｐゴシック"/>
            </a:rPr>
            <a:t>93.5</a:t>
          </a:r>
          <a:r>
            <a:rPr kumimoji="1" lang="ja-JP" altLang="en-US" sz="1300">
              <a:latin typeface="ＭＳ Ｐゴシック"/>
            </a:rPr>
            <a:t>となっているが、今後も住民が納得し、理解される給与制度を目指すとともに、職員の意欲向上を図られるような給与制度等の確立に努める。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74507</xdr:rowOff>
    </xdr:from>
    <xdr:to>
      <xdr:col>24</xdr:col>
      <xdr:colOff>558800</xdr:colOff>
      <xdr:row>84</xdr:row>
      <xdr:rowOff>82550</xdr:rowOff>
    </xdr:to>
    <xdr:cxnSp macro="">
      <xdr:nvCxnSpPr>
        <xdr:cNvPr id="255" name="直線コネクタ 254"/>
        <xdr:cNvCxnSpPr/>
      </xdr:nvCxnSpPr>
      <xdr:spPr>
        <a:xfrm>
          <a:off x="16179800" y="14476307"/>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6"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74507</xdr:rowOff>
    </xdr:from>
    <xdr:to>
      <xdr:col>23</xdr:col>
      <xdr:colOff>406400</xdr:colOff>
      <xdr:row>88</xdr:row>
      <xdr:rowOff>72389</xdr:rowOff>
    </xdr:to>
    <xdr:cxnSp macro="">
      <xdr:nvCxnSpPr>
        <xdr:cNvPr id="258" name="直線コネクタ 257"/>
        <xdr:cNvCxnSpPr/>
      </xdr:nvCxnSpPr>
      <xdr:spPr>
        <a:xfrm flipV="1">
          <a:off x="15290800" y="14476307"/>
          <a:ext cx="889000" cy="68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60" name="テキスト ボックス 259"/>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48261</xdr:rowOff>
    </xdr:from>
    <xdr:to>
      <xdr:col>22</xdr:col>
      <xdr:colOff>203200</xdr:colOff>
      <xdr:row>88</xdr:row>
      <xdr:rowOff>72389</xdr:rowOff>
    </xdr:to>
    <xdr:cxnSp macro="">
      <xdr:nvCxnSpPr>
        <xdr:cNvPr id="261" name="直線コネクタ 260"/>
        <xdr:cNvCxnSpPr/>
      </xdr:nvCxnSpPr>
      <xdr:spPr>
        <a:xfrm>
          <a:off x="14401800" y="15135861"/>
          <a:ext cx="889000" cy="24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148184</xdr:rowOff>
    </xdr:from>
    <xdr:ext cx="762000" cy="259045"/>
    <xdr:sp macro="" textlink="">
      <xdr:nvSpPr>
        <xdr:cNvPr id="263" name="テキスト ボックス 262"/>
        <xdr:cNvSpPr txBox="1"/>
      </xdr:nvSpPr>
      <xdr:spPr>
        <a:xfrm>
          <a:off x="14909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122766</xdr:rowOff>
    </xdr:from>
    <xdr:to>
      <xdr:col>21</xdr:col>
      <xdr:colOff>0</xdr:colOff>
      <xdr:row>88</xdr:row>
      <xdr:rowOff>48261</xdr:rowOff>
    </xdr:to>
    <xdr:cxnSp macro="">
      <xdr:nvCxnSpPr>
        <xdr:cNvPr id="264" name="直線コネクタ 263"/>
        <xdr:cNvCxnSpPr/>
      </xdr:nvCxnSpPr>
      <xdr:spPr>
        <a:xfrm>
          <a:off x="13512800" y="14524566"/>
          <a:ext cx="889000" cy="611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37677</xdr:rowOff>
    </xdr:from>
    <xdr:to>
      <xdr:col>21</xdr:col>
      <xdr:colOff>50800</xdr:colOff>
      <xdr:row>88</xdr:row>
      <xdr:rowOff>139277</xdr:rowOff>
    </xdr:to>
    <xdr:sp macro="" textlink="">
      <xdr:nvSpPr>
        <xdr:cNvPr id="265" name="フローチャート : 判断 264"/>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124054</xdr:rowOff>
    </xdr:from>
    <xdr:ext cx="762000" cy="259045"/>
    <xdr:sp macro="" textlink="">
      <xdr:nvSpPr>
        <xdr:cNvPr id="266" name="テキスト ボックス 265"/>
        <xdr:cNvSpPr txBox="1"/>
      </xdr:nvSpPr>
      <xdr:spPr>
        <a:xfrm>
          <a:off x="14020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67" name="フローチャート : 判断 266"/>
        <xdr:cNvSpPr/>
      </xdr:nvSpPr>
      <xdr:spPr>
        <a:xfrm>
          <a:off x="13462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2981</xdr:rowOff>
    </xdr:from>
    <xdr:ext cx="762000" cy="259045"/>
    <xdr:sp macro="" textlink="">
      <xdr:nvSpPr>
        <xdr:cNvPr id="268" name="テキスト ボックス 267"/>
        <xdr:cNvSpPr txBox="1"/>
      </xdr:nvSpPr>
      <xdr:spPr>
        <a:xfrm>
          <a:off x="13131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31750</xdr:rowOff>
    </xdr:from>
    <xdr:to>
      <xdr:col>24</xdr:col>
      <xdr:colOff>609600</xdr:colOff>
      <xdr:row>84</xdr:row>
      <xdr:rowOff>133350</xdr:rowOff>
    </xdr:to>
    <xdr:sp macro="" textlink="">
      <xdr:nvSpPr>
        <xdr:cNvPr id="274" name="円/楕円 273"/>
        <xdr:cNvSpPr/>
      </xdr:nvSpPr>
      <xdr:spPr>
        <a:xfrm>
          <a:off x="169672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48277</xdr:rowOff>
    </xdr:from>
    <xdr:ext cx="762000" cy="259045"/>
    <xdr:sp macro="" textlink="">
      <xdr:nvSpPr>
        <xdr:cNvPr id="275" name="給与水準   （国との比較）該当値テキスト"/>
        <xdr:cNvSpPr txBox="1"/>
      </xdr:nvSpPr>
      <xdr:spPr>
        <a:xfrm>
          <a:off x="17106900" y="1427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23707</xdr:rowOff>
    </xdr:from>
    <xdr:to>
      <xdr:col>23</xdr:col>
      <xdr:colOff>457200</xdr:colOff>
      <xdr:row>84</xdr:row>
      <xdr:rowOff>125307</xdr:rowOff>
    </xdr:to>
    <xdr:sp macro="" textlink="">
      <xdr:nvSpPr>
        <xdr:cNvPr id="276" name="円/楕円 275"/>
        <xdr:cNvSpPr/>
      </xdr:nvSpPr>
      <xdr:spPr>
        <a:xfrm>
          <a:off x="16129000" y="1442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135484</xdr:rowOff>
    </xdr:from>
    <xdr:ext cx="736600" cy="259045"/>
    <xdr:sp macro="" textlink="">
      <xdr:nvSpPr>
        <xdr:cNvPr id="277" name="テキスト ボックス 276"/>
        <xdr:cNvSpPr txBox="1"/>
      </xdr:nvSpPr>
      <xdr:spPr>
        <a:xfrm>
          <a:off x="15798800" y="141943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21589</xdr:rowOff>
    </xdr:from>
    <xdr:to>
      <xdr:col>22</xdr:col>
      <xdr:colOff>254000</xdr:colOff>
      <xdr:row>88</xdr:row>
      <xdr:rowOff>123189</xdr:rowOff>
    </xdr:to>
    <xdr:sp macro="" textlink="">
      <xdr:nvSpPr>
        <xdr:cNvPr id="278" name="円/楕円 277"/>
        <xdr:cNvSpPr/>
      </xdr:nvSpPr>
      <xdr:spPr>
        <a:xfrm>
          <a:off x="15240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133366</xdr:rowOff>
    </xdr:from>
    <xdr:ext cx="762000" cy="259045"/>
    <xdr:sp macro="" textlink="">
      <xdr:nvSpPr>
        <xdr:cNvPr id="279" name="テキスト ボックス 278"/>
        <xdr:cNvSpPr txBox="1"/>
      </xdr:nvSpPr>
      <xdr:spPr>
        <a:xfrm>
          <a:off x="14909800" y="1487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168911</xdr:rowOff>
    </xdr:from>
    <xdr:to>
      <xdr:col>21</xdr:col>
      <xdr:colOff>50800</xdr:colOff>
      <xdr:row>88</xdr:row>
      <xdr:rowOff>99061</xdr:rowOff>
    </xdr:to>
    <xdr:sp macro="" textlink="">
      <xdr:nvSpPr>
        <xdr:cNvPr id="280" name="円/楕円 279"/>
        <xdr:cNvSpPr/>
      </xdr:nvSpPr>
      <xdr:spPr>
        <a:xfrm>
          <a:off x="14351000" y="1508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109238</xdr:rowOff>
    </xdr:from>
    <xdr:ext cx="762000" cy="259045"/>
    <xdr:sp macro="" textlink="">
      <xdr:nvSpPr>
        <xdr:cNvPr id="281" name="テキスト ボックス 280"/>
        <xdr:cNvSpPr txBox="1"/>
      </xdr:nvSpPr>
      <xdr:spPr>
        <a:xfrm>
          <a:off x="14020800" y="14853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82" name="円/楕円 281"/>
        <xdr:cNvSpPr/>
      </xdr:nvSpPr>
      <xdr:spPr>
        <a:xfrm>
          <a:off x="13462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12293</xdr:rowOff>
    </xdr:from>
    <xdr:ext cx="762000" cy="259045"/>
    <xdr:sp macro="" textlink="">
      <xdr:nvSpPr>
        <xdr:cNvPr id="283" name="テキスト ボックス 282"/>
        <xdr:cNvSpPr txBox="1"/>
      </xdr:nvSpPr>
      <xdr:spPr>
        <a:xfrm>
          <a:off x="13131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合併後、本庁と</a:t>
          </a:r>
          <a:r>
            <a:rPr kumimoji="1" lang="en-US" altLang="ja-JP" sz="1300">
              <a:latin typeface="ＭＳ Ｐゴシック"/>
            </a:rPr>
            <a:t>2</a:t>
          </a:r>
          <a:r>
            <a:rPr kumimoji="1" lang="ja-JP" altLang="en-US" sz="1300">
              <a:latin typeface="ＭＳ Ｐゴシック"/>
            </a:rPr>
            <a:t>支所の機能を維持していくための職員配置により、類似団体平均を上回っていたが、職員の退職に伴う新規採用の抑制により、引き続き平均を下回る数値となっている。今後も事務組織の見直し、効率化等により職員数の削減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5" name="直線コネクタ 314"/>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6"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7" name="直線コネクタ 316"/>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8"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9" name="直線コネクタ 318"/>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14817</xdr:rowOff>
    </xdr:from>
    <xdr:to>
      <xdr:col>24</xdr:col>
      <xdr:colOff>558800</xdr:colOff>
      <xdr:row>61</xdr:row>
      <xdr:rowOff>59630</xdr:rowOff>
    </xdr:to>
    <xdr:cxnSp macro="">
      <xdr:nvCxnSpPr>
        <xdr:cNvPr id="320" name="直線コネクタ 319"/>
        <xdr:cNvCxnSpPr/>
      </xdr:nvCxnSpPr>
      <xdr:spPr>
        <a:xfrm flipV="1">
          <a:off x="16179800" y="10473267"/>
          <a:ext cx="8382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136028</xdr:rowOff>
    </xdr:from>
    <xdr:ext cx="762000" cy="259045"/>
    <xdr:sp macro="" textlink="">
      <xdr:nvSpPr>
        <xdr:cNvPr id="321" name="定員管理の状況平均値テキスト"/>
        <xdr:cNvSpPr txBox="1"/>
      </xdr:nvSpPr>
      <xdr:spPr>
        <a:xfrm>
          <a:off x="17106900" y="10594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2" name="フローチャート : 判断 321"/>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59630</xdr:rowOff>
    </xdr:from>
    <xdr:to>
      <xdr:col>23</xdr:col>
      <xdr:colOff>406400</xdr:colOff>
      <xdr:row>61</xdr:row>
      <xdr:rowOff>111337</xdr:rowOff>
    </xdr:to>
    <xdr:cxnSp macro="">
      <xdr:nvCxnSpPr>
        <xdr:cNvPr id="323" name="直線コネクタ 322"/>
        <xdr:cNvCxnSpPr/>
      </xdr:nvCxnSpPr>
      <xdr:spPr>
        <a:xfrm flipV="1">
          <a:off x="15290800" y="1051808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4" name="フローチャート : 判断 323"/>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58195</xdr:rowOff>
    </xdr:from>
    <xdr:ext cx="736600" cy="259045"/>
    <xdr:sp macro="" textlink="">
      <xdr:nvSpPr>
        <xdr:cNvPr id="325" name="テキスト ボックス 324"/>
        <xdr:cNvSpPr txBox="1"/>
      </xdr:nvSpPr>
      <xdr:spPr>
        <a:xfrm>
          <a:off x="15798800" y="10688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111337</xdr:rowOff>
    </xdr:from>
    <xdr:to>
      <xdr:col>22</xdr:col>
      <xdr:colOff>203200</xdr:colOff>
      <xdr:row>61</xdr:row>
      <xdr:rowOff>161895</xdr:rowOff>
    </xdr:to>
    <xdr:cxnSp macro="">
      <xdr:nvCxnSpPr>
        <xdr:cNvPr id="326" name="直線コネクタ 325"/>
        <xdr:cNvCxnSpPr/>
      </xdr:nvCxnSpPr>
      <xdr:spPr>
        <a:xfrm flipV="1">
          <a:off x="14401800" y="10569787"/>
          <a:ext cx="889000" cy="50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7" name="フローチャート : 判断 326"/>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52450</xdr:rowOff>
    </xdr:from>
    <xdr:ext cx="762000" cy="259045"/>
    <xdr:sp macro="" textlink="">
      <xdr:nvSpPr>
        <xdr:cNvPr id="328" name="テキスト ボックス 327"/>
        <xdr:cNvSpPr txBox="1"/>
      </xdr:nvSpPr>
      <xdr:spPr>
        <a:xfrm>
          <a:off x="14909800" y="10682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161895</xdr:rowOff>
    </xdr:from>
    <xdr:to>
      <xdr:col>21</xdr:col>
      <xdr:colOff>0</xdr:colOff>
      <xdr:row>62</xdr:row>
      <xdr:rowOff>9978</xdr:rowOff>
    </xdr:to>
    <xdr:cxnSp macro="">
      <xdr:nvCxnSpPr>
        <xdr:cNvPr id="329" name="直線コネクタ 328"/>
        <xdr:cNvCxnSpPr/>
      </xdr:nvCxnSpPr>
      <xdr:spPr>
        <a:xfrm flipV="1">
          <a:off x="13512800" y="10620345"/>
          <a:ext cx="889000" cy="1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30" name="フローチャート : 判断 32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47854</xdr:rowOff>
    </xdr:from>
    <xdr:ext cx="762000" cy="259045"/>
    <xdr:sp macro="" textlink="">
      <xdr:nvSpPr>
        <xdr:cNvPr id="331" name="テキスト ボックス 330"/>
        <xdr:cNvSpPr txBox="1"/>
      </xdr:nvSpPr>
      <xdr:spPr>
        <a:xfrm>
          <a:off x="14020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32" name="フローチャート : 判断 331"/>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70955</xdr:rowOff>
    </xdr:from>
    <xdr:ext cx="762000" cy="259045"/>
    <xdr:sp macro="" textlink="">
      <xdr:nvSpPr>
        <xdr:cNvPr id="333" name="テキスト ボックス 332"/>
        <xdr:cNvSpPr txBox="1"/>
      </xdr:nvSpPr>
      <xdr:spPr>
        <a:xfrm>
          <a:off x="13131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135467</xdr:rowOff>
    </xdr:from>
    <xdr:to>
      <xdr:col>24</xdr:col>
      <xdr:colOff>609600</xdr:colOff>
      <xdr:row>61</xdr:row>
      <xdr:rowOff>65617</xdr:rowOff>
    </xdr:to>
    <xdr:sp macro="" textlink="">
      <xdr:nvSpPr>
        <xdr:cNvPr id="339" name="円/楕円 338"/>
        <xdr:cNvSpPr/>
      </xdr:nvSpPr>
      <xdr:spPr>
        <a:xfrm>
          <a:off x="169672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151994</xdr:rowOff>
    </xdr:from>
    <xdr:ext cx="762000" cy="259045"/>
    <xdr:sp macro="" textlink="">
      <xdr:nvSpPr>
        <xdr:cNvPr id="340" name="定員管理の状況該当値テキスト"/>
        <xdr:cNvSpPr txBox="1"/>
      </xdr:nvSpPr>
      <xdr:spPr>
        <a:xfrm>
          <a:off x="17106900" y="1026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8830</xdr:rowOff>
    </xdr:from>
    <xdr:to>
      <xdr:col>23</xdr:col>
      <xdr:colOff>457200</xdr:colOff>
      <xdr:row>61</xdr:row>
      <xdr:rowOff>110430</xdr:rowOff>
    </xdr:to>
    <xdr:sp macro="" textlink="">
      <xdr:nvSpPr>
        <xdr:cNvPr id="341" name="円/楕円 340"/>
        <xdr:cNvSpPr/>
      </xdr:nvSpPr>
      <xdr:spPr>
        <a:xfrm>
          <a:off x="16129000" y="1046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120607</xdr:rowOff>
    </xdr:from>
    <xdr:ext cx="736600" cy="259045"/>
    <xdr:sp macro="" textlink="">
      <xdr:nvSpPr>
        <xdr:cNvPr id="342" name="テキスト ボックス 341"/>
        <xdr:cNvSpPr txBox="1"/>
      </xdr:nvSpPr>
      <xdr:spPr>
        <a:xfrm>
          <a:off x="15798800" y="10236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60537</xdr:rowOff>
    </xdr:from>
    <xdr:to>
      <xdr:col>22</xdr:col>
      <xdr:colOff>254000</xdr:colOff>
      <xdr:row>61</xdr:row>
      <xdr:rowOff>162137</xdr:rowOff>
    </xdr:to>
    <xdr:sp macro="" textlink="">
      <xdr:nvSpPr>
        <xdr:cNvPr id="343" name="円/楕円 342"/>
        <xdr:cNvSpPr/>
      </xdr:nvSpPr>
      <xdr:spPr>
        <a:xfrm>
          <a:off x="15240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864</xdr:rowOff>
    </xdr:from>
    <xdr:ext cx="762000" cy="259045"/>
    <xdr:sp macro="" textlink="">
      <xdr:nvSpPr>
        <xdr:cNvPr id="344" name="テキスト ボックス 343"/>
        <xdr:cNvSpPr txBox="1"/>
      </xdr:nvSpPr>
      <xdr:spPr>
        <a:xfrm>
          <a:off x="14909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111095</xdr:rowOff>
    </xdr:from>
    <xdr:to>
      <xdr:col>21</xdr:col>
      <xdr:colOff>50800</xdr:colOff>
      <xdr:row>62</xdr:row>
      <xdr:rowOff>41245</xdr:rowOff>
    </xdr:to>
    <xdr:sp macro="" textlink="">
      <xdr:nvSpPr>
        <xdr:cNvPr id="345" name="円/楕円 344"/>
        <xdr:cNvSpPr/>
      </xdr:nvSpPr>
      <xdr:spPr>
        <a:xfrm>
          <a:off x="14351000" y="1056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51422</xdr:rowOff>
    </xdr:from>
    <xdr:ext cx="762000" cy="259045"/>
    <xdr:sp macro="" textlink="">
      <xdr:nvSpPr>
        <xdr:cNvPr id="346" name="テキスト ボックス 345"/>
        <xdr:cNvSpPr txBox="1"/>
      </xdr:nvSpPr>
      <xdr:spPr>
        <a:xfrm>
          <a:off x="14020800" y="10338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11.98</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47" name="円/楕円 346"/>
        <xdr:cNvSpPr/>
      </xdr:nvSpPr>
      <xdr:spPr>
        <a:xfrm>
          <a:off x="13462000" y="1058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45555</xdr:rowOff>
    </xdr:from>
    <xdr:ext cx="762000" cy="259045"/>
    <xdr:sp macro="" textlink="">
      <xdr:nvSpPr>
        <xdr:cNvPr id="348" name="テキスト ボックス 347"/>
        <xdr:cNvSpPr txBox="1"/>
      </xdr:nvSpPr>
      <xdr:spPr>
        <a:xfrm>
          <a:off x="13131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類似団体平均と比べると、合併関連事業に係る投資的経費の財源として起債した地方債の償還により高い数値とはなっているが、合併関連の大型事業は概ね完了する見込みであり、平成</a:t>
          </a:r>
          <a:r>
            <a:rPr kumimoji="1" lang="en-US" altLang="ja-JP" sz="1300">
              <a:latin typeface="ＭＳ Ｐゴシック"/>
            </a:rPr>
            <a:t>21</a:t>
          </a:r>
          <a:r>
            <a:rPr kumimoji="1" lang="ja-JP" altLang="en-US" sz="1300">
              <a:latin typeface="ＭＳ Ｐゴシック"/>
            </a:rPr>
            <a:t>年度より減少してきている。</a:t>
          </a:r>
        </a:p>
        <a:p>
          <a:r>
            <a:rPr kumimoji="1" lang="ja-JP" altLang="en-US" sz="1300">
              <a:latin typeface="ＭＳ Ｐゴシック"/>
            </a:rPr>
            <a:t>　今後も、合併建設計画等に計上されている事業の整理、縮小等を図り、地方債の新規発行を抑制し財政の健全化に努める。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7" name="直線コネクタ 376"/>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8"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9" name="直線コネクタ 378"/>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80"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81" name="直線コネクタ 380"/>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148590</xdr:rowOff>
    </xdr:from>
    <xdr:to>
      <xdr:col>24</xdr:col>
      <xdr:colOff>558800</xdr:colOff>
      <xdr:row>42</xdr:row>
      <xdr:rowOff>57573</xdr:rowOff>
    </xdr:to>
    <xdr:cxnSp macro="">
      <xdr:nvCxnSpPr>
        <xdr:cNvPr id="382" name="直線コネクタ 381"/>
        <xdr:cNvCxnSpPr/>
      </xdr:nvCxnSpPr>
      <xdr:spPr>
        <a:xfrm flipV="1">
          <a:off x="16179800" y="7178040"/>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52510</xdr:rowOff>
    </xdr:from>
    <xdr:ext cx="762000" cy="259045"/>
    <xdr:sp macro="" textlink="">
      <xdr:nvSpPr>
        <xdr:cNvPr id="383"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4" name="フローチャート : 判断 383"/>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57573</xdr:rowOff>
    </xdr:from>
    <xdr:to>
      <xdr:col>23</xdr:col>
      <xdr:colOff>406400</xdr:colOff>
      <xdr:row>42</xdr:row>
      <xdr:rowOff>146050</xdr:rowOff>
    </xdr:to>
    <xdr:cxnSp macro="">
      <xdr:nvCxnSpPr>
        <xdr:cNvPr id="385" name="直線コネクタ 384"/>
        <xdr:cNvCxnSpPr/>
      </xdr:nvCxnSpPr>
      <xdr:spPr>
        <a:xfrm flipV="1">
          <a:off x="15290800" y="7258473"/>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6" name="フローチャート : 判断 385"/>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56744</xdr:rowOff>
    </xdr:from>
    <xdr:ext cx="736600" cy="259045"/>
    <xdr:sp macro="" textlink="">
      <xdr:nvSpPr>
        <xdr:cNvPr id="387" name="テキスト ボックス 386"/>
        <xdr:cNvSpPr txBox="1"/>
      </xdr:nvSpPr>
      <xdr:spPr>
        <a:xfrm>
          <a:off x="15798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146050</xdr:rowOff>
    </xdr:from>
    <xdr:to>
      <xdr:col>22</xdr:col>
      <xdr:colOff>203200</xdr:colOff>
      <xdr:row>43</xdr:row>
      <xdr:rowOff>71120</xdr:rowOff>
    </xdr:to>
    <xdr:cxnSp macro="">
      <xdr:nvCxnSpPr>
        <xdr:cNvPr id="388" name="直線コネクタ 387"/>
        <xdr:cNvCxnSpPr/>
      </xdr:nvCxnSpPr>
      <xdr:spPr>
        <a:xfrm flipV="1">
          <a:off x="14401800" y="734695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9" name="フローチャート : 判断 388"/>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129133</xdr:rowOff>
    </xdr:from>
    <xdr:ext cx="762000" cy="259045"/>
    <xdr:sp macro="" textlink="">
      <xdr:nvSpPr>
        <xdr:cNvPr id="390" name="テキスト ボックス 389"/>
        <xdr:cNvSpPr txBox="1"/>
      </xdr:nvSpPr>
      <xdr:spPr>
        <a:xfrm>
          <a:off x="14909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71120</xdr:rowOff>
    </xdr:from>
    <xdr:to>
      <xdr:col>21</xdr:col>
      <xdr:colOff>0</xdr:colOff>
      <xdr:row>43</xdr:row>
      <xdr:rowOff>111337</xdr:rowOff>
    </xdr:to>
    <xdr:cxnSp macro="">
      <xdr:nvCxnSpPr>
        <xdr:cNvPr id="391" name="直線コネクタ 390"/>
        <xdr:cNvCxnSpPr/>
      </xdr:nvCxnSpPr>
      <xdr:spPr>
        <a:xfrm flipV="1">
          <a:off x="13512800" y="744347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2" name="フローチャート : 判断 391"/>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54204</xdr:rowOff>
    </xdr:from>
    <xdr:ext cx="762000" cy="259045"/>
    <xdr:sp macro="" textlink="">
      <xdr:nvSpPr>
        <xdr:cNvPr id="393" name="テキスト ボックス 392"/>
        <xdr:cNvSpPr txBox="1"/>
      </xdr:nvSpPr>
      <xdr:spPr>
        <a:xfrm>
          <a:off x="14020800" y="691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94" name="フローチャート : 判断 393"/>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70290</xdr:rowOff>
    </xdr:from>
    <xdr:ext cx="762000" cy="259045"/>
    <xdr:sp macro="" textlink="">
      <xdr:nvSpPr>
        <xdr:cNvPr id="395" name="テキスト ボックス 394"/>
        <xdr:cNvSpPr txBox="1"/>
      </xdr:nvSpPr>
      <xdr:spPr>
        <a:xfrm>
          <a:off x="13131800" y="692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401" name="円/楕円 400"/>
        <xdr:cNvSpPr/>
      </xdr:nvSpPr>
      <xdr:spPr>
        <a:xfrm>
          <a:off x="169672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69867</xdr:rowOff>
    </xdr:from>
    <xdr:ext cx="762000" cy="259045"/>
    <xdr:sp macro="" textlink="">
      <xdr:nvSpPr>
        <xdr:cNvPr id="402" name="公債費負担の状況該当値テキスト"/>
        <xdr:cNvSpPr txBox="1"/>
      </xdr:nvSpPr>
      <xdr:spPr>
        <a:xfrm>
          <a:off x="17106900" y="7099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6773</xdr:rowOff>
    </xdr:from>
    <xdr:to>
      <xdr:col>23</xdr:col>
      <xdr:colOff>457200</xdr:colOff>
      <xdr:row>42</xdr:row>
      <xdr:rowOff>108373</xdr:rowOff>
    </xdr:to>
    <xdr:sp macro="" textlink="">
      <xdr:nvSpPr>
        <xdr:cNvPr id="403" name="円/楕円 402"/>
        <xdr:cNvSpPr/>
      </xdr:nvSpPr>
      <xdr:spPr>
        <a:xfrm>
          <a:off x="16129000" y="720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93150</xdr:rowOff>
    </xdr:from>
    <xdr:ext cx="736600" cy="259045"/>
    <xdr:sp macro="" textlink="">
      <xdr:nvSpPr>
        <xdr:cNvPr id="404" name="テキスト ボックス 403"/>
        <xdr:cNvSpPr txBox="1"/>
      </xdr:nvSpPr>
      <xdr:spPr>
        <a:xfrm>
          <a:off x="15798800" y="7294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95250</xdr:rowOff>
    </xdr:from>
    <xdr:to>
      <xdr:col>22</xdr:col>
      <xdr:colOff>254000</xdr:colOff>
      <xdr:row>43</xdr:row>
      <xdr:rowOff>25400</xdr:rowOff>
    </xdr:to>
    <xdr:sp macro="" textlink="">
      <xdr:nvSpPr>
        <xdr:cNvPr id="405" name="円/楕円 404"/>
        <xdr:cNvSpPr/>
      </xdr:nvSpPr>
      <xdr:spPr>
        <a:xfrm>
          <a:off x="15240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10177</xdr:rowOff>
    </xdr:from>
    <xdr:ext cx="762000" cy="259045"/>
    <xdr:sp macro="" textlink="">
      <xdr:nvSpPr>
        <xdr:cNvPr id="406" name="テキスト ボックス 405"/>
        <xdr:cNvSpPr txBox="1"/>
      </xdr:nvSpPr>
      <xdr:spPr>
        <a:xfrm>
          <a:off x="14909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20320</xdr:rowOff>
    </xdr:from>
    <xdr:to>
      <xdr:col>21</xdr:col>
      <xdr:colOff>50800</xdr:colOff>
      <xdr:row>43</xdr:row>
      <xdr:rowOff>121920</xdr:rowOff>
    </xdr:to>
    <xdr:sp macro="" textlink="">
      <xdr:nvSpPr>
        <xdr:cNvPr id="407" name="円/楕円 406"/>
        <xdr:cNvSpPr/>
      </xdr:nvSpPr>
      <xdr:spPr>
        <a:xfrm>
          <a:off x="14351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106697</xdr:rowOff>
    </xdr:from>
    <xdr:ext cx="762000" cy="259045"/>
    <xdr:sp macro="" textlink="">
      <xdr:nvSpPr>
        <xdr:cNvPr id="408" name="テキスト ボックス 407"/>
        <xdr:cNvSpPr txBox="1"/>
      </xdr:nvSpPr>
      <xdr:spPr>
        <a:xfrm>
          <a:off x="14020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409" name="円/楕円 408"/>
        <xdr:cNvSpPr/>
      </xdr:nvSpPr>
      <xdr:spPr>
        <a:xfrm>
          <a:off x="13462000" y="743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146914</xdr:rowOff>
    </xdr:from>
    <xdr:ext cx="762000" cy="259045"/>
    <xdr:sp macro="" textlink="">
      <xdr:nvSpPr>
        <xdr:cNvPr id="410" name="テキスト ボックス 409"/>
        <xdr:cNvSpPr txBox="1"/>
      </xdr:nvSpPr>
      <xdr:spPr>
        <a:xfrm>
          <a:off x="13131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財政調整基金等への積立による充当財源の増などにより、比率がマイナスとなっており、類似団体平均を大きく下回っている。合併関連事業の大型施設整備もほぼ終わり、地方債のピークを過ぎてきているが、今後も合併建設計画等に計上されている事業の整理、縮小等を図り、地方債の新規発行を抑制し財政の健全化に努め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9" name="直線コネクタ 438"/>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40"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41" name="直線コネクタ 440"/>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89408</xdr:rowOff>
    </xdr:from>
    <xdr:to>
      <xdr:col>22</xdr:col>
      <xdr:colOff>203200</xdr:colOff>
      <xdr:row>15</xdr:row>
      <xdr:rowOff>31369</xdr:rowOff>
    </xdr:to>
    <xdr:cxnSp macro="">
      <xdr:nvCxnSpPr>
        <xdr:cNvPr id="444" name="直線コネクタ 443"/>
        <xdr:cNvCxnSpPr/>
      </xdr:nvCxnSpPr>
      <xdr:spPr>
        <a:xfrm flipV="1">
          <a:off x="14401800" y="2489708"/>
          <a:ext cx="889000" cy="113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35619</xdr:rowOff>
    </xdr:from>
    <xdr:ext cx="762000" cy="259045"/>
    <xdr:sp macro="" textlink="">
      <xdr:nvSpPr>
        <xdr:cNvPr id="445" name="将来負担の状況平均値テキスト"/>
        <xdr:cNvSpPr txBox="1"/>
      </xdr:nvSpPr>
      <xdr:spPr>
        <a:xfrm>
          <a:off x="17106900" y="2435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6" name="フローチャート : 判断 445"/>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15</xdr:row>
      <xdr:rowOff>31369</xdr:rowOff>
    </xdr:from>
    <xdr:to>
      <xdr:col>21</xdr:col>
      <xdr:colOff>0</xdr:colOff>
      <xdr:row>16</xdr:row>
      <xdr:rowOff>19981</xdr:rowOff>
    </xdr:to>
    <xdr:cxnSp macro="">
      <xdr:nvCxnSpPr>
        <xdr:cNvPr id="447" name="直線コネクタ 446"/>
        <xdr:cNvCxnSpPr/>
      </xdr:nvCxnSpPr>
      <xdr:spPr>
        <a:xfrm flipV="1">
          <a:off x="13512800" y="2603119"/>
          <a:ext cx="889000" cy="160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8" name="フローチャート : 判断 447"/>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49" name="テキスト ボックス 448"/>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147997</xdr:rowOff>
    </xdr:from>
    <xdr:to>
      <xdr:col>22</xdr:col>
      <xdr:colOff>254000</xdr:colOff>
      <xdr:row>15</xdr:row>
      <xdr:rowOff>78147</xdr:rowOff>
    </xdr:to>
    <xdr:sp macro="" textlink="">
      <xdr:nvSpPr>
        <xdr:cNvPr id="450" name="フローチャート : 判断 449"/>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62924</xdr:rowOff>
    </xdr:from>
    <xdr:ext cx="762000" cy="259045"/>
    <xdr:sp macro="" textlink="">
      <xdr:nvSpPr>
        <xdr:cNvPr id="451" name="テキスト ボックス 450"/>
        <xdr:cNvSpPr txBox="1"/>
      </xdr:nvSpPr>
      <xdr:spPr>
        <a:xfrm>
          <a:off x="14909800" y="263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58589</xdr:rowOff>
    </xdr:from>
    <xdr:to>
      <xdr:col>21</xdr:col>
      <xdr:colOff>50800</xdr:colOff>
      <xdr:row>15</xdr:row>
      <xdr:rowOff>160189</xdr:rowOff>
    </xdr:to>
    <xdr:sp macro="" textlink="">
      <xdr:nvSpPr>
        <xdr:cNvPr id="452" name="フローチャート : 判断 451"/>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144966</xdr:rowOff>
    </xdr:from>
    <xdr:ext cx="762000" cy="259045"/>
    <xdr:sp macro="" textlink="">
      <xdr:nvSpPr>
        <xdr:cNvPr id="453" name="テキスト ボックス 452"/>
        <xdr:cNvSpPr txBox="1"/>
      </xdr:nvSpPr>
      <xdr:spPr>
        <a:xfrm>
          <a:off x="14020800" y="271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54" name="フローチャート : 判断 453"/>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70502</xdr:rowOff>
    </xdr:from>
    <xdr:ext cx="762000" cy="259045"/>
    <xdr:sp macro="" textlink="">
      <xdr:nvSpPr>
        <xdr:cNvPr id="455" name="テキスト ボックス 454"/>
        <xdr:cNvSpPr txBox="1"/>
      </xdr:nvSpPr>
      <xdr:spPr>
        <a:xfrm>
          <a:off x="13131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22</xdr:col>
      <xdr:colOff>152400</xdr:colOff>
      <xdr:row>14</xdr:row>
      <xdr:rowOff>38608</xdr:rowOff>
    </xdr:from>
    <xdr:to>
      <xdr:col>22</xdr:col>
      <xdr:colOff>254000</xdr:colOff>
      <xdr:row>14</xdr:row>
      <xdr:rowOff>140208</xdr:rowOff>
    </xdr:to>
    <xdr:sp macro="" textlink="">
      <xdr:nvSpPr>
        <xdr:cNvPr id="461" name="円/楕円 460"/>
        <xdr:cNvSpPr/>
      </xdr:nvSpPr>
      <xdr:spPr>
        <a:xfrm>
          <a:off x="15240000" y="243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150385</xdr:rowOff>
    </xdr:from>
    <xdr:ext cx="762000" cy="259045"/>
    <xdr:sp macro="" textlink="">
      <xdr:nvSpPr>
        <xdr:cNvPr id="462" name="テキスト ボックス 461"/>
        <xdr:cNvSpPr txBox="1"/>
      </xdr:nvSpPr>
      <xdr:spPr>
        <a:xfrm>
          <a:off x="14909800" y="220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152019</xdr:rowOff>
    </xdr:from>
    <xdr:to>
      <xdr:col>21</xdr:col>
      <xdr:colOff>50800</xdr:colOff>
      <xdr:row>15</xdr:row>
      <xdr:rowOff>82169</xdr:rowOff>
    </xdr:to>
    <xdr:sp macro="" textlink="">
      <xdr:nvSpPr>
        <xdr:cNvPr id="463" name="円/楕円 462"/>
        <xdr:cNvSpPr/>
      </xdr:nvSpPr>
      <xdr:spPr>
        <a:xfrm>
          <a:off x="14351000" y="2552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92346</xdr:rowOff>
    </xdr:from>
    <xdr:ext cx="762000" cy="259045"/>
    <xdr:sp macro="" textlink="">
      <xdr:nvSpPr>
        <xdr:cNvPr id="464" name="テキスト ボックス 463"/>
        <xdr:cNvSpPr txBox="1"/>
      </xdr:nvSpPr>
      <xdr:spPr>
        <a:xfrm>
          <a:off x="14020800" y="2321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140631</xdr:rowOff>
    </xdr:from>
    <xdr:to>
      <xdr:col>19</xdr:col>
      <xdr:colOff>533400</xdr:colOff>
      <xdr:row>16</xdr:row>
      <xdr:rowOff>70781</xdr:rowOff>
    </xdr:to>
    <xdr:sp macro="" textlink="">
      <xdr:nvSpPr>
        <xdr:cNvPr id="465" name="円/楕円 464"/>
        <xdr:cNvSpPr/>
      </xdr:nvSpPr>
      <xdr:spPr>
        <a:xfrm>
          <a:off x="13462000" y="2712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55558</xdr:rowOff>
    </xdr:from>
    <xdr:ext cx="762000" cy="259045"/>
    <xdr:sp macro="" textlink="">
      <xdr:nvSpPr>
        <xdr:cNvPr id="466" name="テキスト ボックス 465"/>
        <xdr:cNvSpPr txBox="1"/>
      </xdr:nvSpPr>
      <xdr:spPr>
        <a:xfrm>
          <a:off x="13131800" y="2798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広島県大崎上島町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8,128
8,018
43.11
6,996,071
6,701,223
209,694
4,649,542
9,582,012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人件費に係る経常収支比率は低くなっているが、ゴミ、し尿処理を一部事務組合で行っており、また、常備消防業務を委託していることから、今後はこれらを含めた人件費関係経費全体について、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138430</xdr:rowOff>
    </xdr:from>
    <xdr:to>
      <xdr:col>7</xdr:col>
      <xdr:colOff>15875</xdr:colOff>
      <xdr:row>36</xdr:row>
      <xdr:rowOff>168910</xdr:rowOff>
    </xdr:to>
    <xdr:cxnSp macro="">
      <xdr:nvCxnSpPr>
        <xdr:cNvPr id="63" name="直線コネクタ 62"/>
        <xdr:cNvCxnSpPr/>
      </xdr:nvCxnSpPr>
      <xdr:spPr>
        <a:xfrm flipV="1">
          <a:off x="3987800" y="631063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10177</xdr:rowOff>
    </xdr:from>
    <xdr:ext cx="762000" cy="259045"/>
    <xdr:sp macro="" textlink="">
      <xdr:nvSpPr>
        <xdr:cNvPr id="64" name="人件費平均値テキスト"/>
        <xdr:cNvSpPr txBox="1"/>
      </xdr:nvSpPr>
      <xdr:spPr>
        <a:xfrm>
          <a:off x="4914900" y="652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168910</xdr:rowOff>
    </xdr:from>
    <xdr:to>
      <xdr:col>5</xdr:col>
      <xdr:colOff>549275</xdr:colOff>
      <xdr:row>37</xdr:row>
      <xdr:rowOff>69850</xdr:rowOff>
    </xdr:to>
    <xdr:cxnSp macro="">
      <xdr:nvCxnSpPr>
        <xdr:cNvPr id="66" name="直線コネクタ 65"/>
        <xdr:cNvCxnSpPr/>
      </xdr:nvCxnSpPr>
      <xdr:spPr>
        <a:xfrm flipV="1">
          <a:off x="3098800" y="634111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101617</xdr:rowOff>
    </xdr:from>
    <xdr:ext cx="736600" cy="259045"/>
    <xdr:sp macro="" textlink="">
      <xdr:nvSpPr>
        <xdr:cNvPr id="68" name="テキスト ボックス 67"/>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69850</xdr:rowOff>
    </xdr:from>
    <xdr:to>
      <xdr:col>4</xdr:col>
      <xdr:colOff>346075</xdr:colOff>
      <xdr:row>37</xdr:row>
      <xdr:rowOff>100330</xdr:rowOff>
    </xdr:to>
    <xdr:cxnSp macro="">
      <xdr:nvCxnSpPr>
        <xdr:cNvPr id="69" name="直線コネクタ 68"/>
        <xdr:cNvCxnSpPr/>
      </xdr:nvCxnSpPr>
      <xdr:spPr>
        <a:xfrm flipV="1">
          <a:off x="2209800" y="64135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116857</xdr:rowOff>
    </xdr:from>
    <xdr:ext cx="762000" cy="259045"/>
    <xdr:sp macro="" textlink="">
      <xdr:nvSpPr>
        <xdr:cNvPr id="71" name="テキスト ボックス 70"/>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5080</xdr:rowOff>
    </xdr:from>
    <xdr:to>
      <xdr:col>3</xdr:col>
      <xdr:colOff>142875</xdr:colOff>
      <xdr:row>37</xdr:row>
      <xdr:rowOff>100330</xdr:rowOff>
    </xdr:to>
    <xdr:cxnSp macro="">
      <xdr:nvCxnSpPr>
        <xdr:cNvPr id="72" name="直線コネクタ 71"/>
        <xdr:cNvCxnSpPr/>
      </xdr:nvCxnSpPr>
      <xdr:spPr>
        <a:xfrm>
          <a:off x="1320800" y="634873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124477</xdr:rowOff>
    </xdr:from>
    <xdr:ext cx="762000" cy="259045"/>
    <xdr:sp macro="" textlink="">
      <xdr:nvSpPr>
        <xdr:cNvPr id="74" name="テキスト ボックス 73"/>
        <xdr:cNvSpPr txBox="1"/>
      </xdr:nvSpPr>
      <xdr:spPr>
        <a:xfrm>
          <a:off x="1828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5" name="フローチャート : 判断 74"/>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6" name="テキスト ボックス 75"/>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87630</xdr:rowOff>
    </xdr:from>
    <xdr:to>
      <xdr:col>7</xdr:col>
      <xdr:colOff>66675</xdr:colOff>
      <xdr:row>37</xdr:row>
      <xdr:rowOff>17780</xdr:rowOff>
    </xdr:to>
    <xdr:sp macro="" textlink="">
      <xdr:nvSpPr>
        <xdr:cNvPr id="82" name="円/楕円 81"/>
        <xdr:cNvSpPr/>
      </xdr:nvSpPr>
      <xdr:spPr>
        <a:xfrm>
          <a:off x="4775200" y="625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104157</xdr:rowOff>
    </xdr:from>
    <xdr:ext cx="762000" cy="259045"/>
    <xdr:sp macro="" textlink="">
      <xdr:nvSpPr>
        <xdr:cNvPr id="83" name="人件費該当値テキスト"/>
        <xdr:cNvSpPr txBox="1"/>
      </xdr:nvSpPr>
      <xdr:spPr>
        <a:xfrm>
          <a:off x="4914900" y="6104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118110</xdr:rowOff>
    </xdr:from>
    <xdr:to>
      <xdr:col>5</xdr:col>
      <xdr:colOff>600075</xdr:colOff>
      <xdr:row>37</xdr:row>
      <xdr:rowOff>48260</xdr:rowOff>
    </xdr:to>
    <xdr:sp macro="" textlink="">
      <xdr:nvSpPr>
        <xdr:cNvPr id="84" name="円/楕円 83"/>
        <xdr:cNvSpPr/>
      </xdr:nvSpPr>
      <xdr:spPr>
        <a:xfrm>
          <a:off x="3937000" y="6290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58437</xdr:rowOff>
    </xdr:from>
    <xdr:ext cx="736600" cy="259045"/>
    <xdr:sp macro="" textlink="">
      <xdr:nvSpPr>
        <xdr:cNvPr id="85" name="テキスト ボックス 84"/>
        <xdr:cNvSpPr txBox="1"/>
      </xdr:nvSpPr>
      <xdr:spPr>
        <a:xfrm>
          <a:off x="3606800" y="6059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19050</xdr:rowOff>
    </xdr:from>
    <xdr:to>
      <xdr:col>4</xdr:col>
      <xdr:colOff>396875</xdr:colOff>
      <xdr:row>37</xdr:row>
      <xdr:rowOff>120650</xdr:rowOff>
    </xdr:to>
    <xdr:sp macro="" textlink="">
      <xdr:nvSpPr>
        <xdr:cNvPr id="86" name="円/楕円 85"/>
        <xdr:cNvSpPr/>
      </xdr:nvSpPr>
      <xdr:spPr>
        <a:xfrm>
          <a:off x="3048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87" name="テキスト ボックス 86"/>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49530</xdr:rowOff>
    </xdr:from>
    <xdr:to>
      <xdr:col>3</xdr:col>
      <xdr:colOff>193675</xdr:colOff>
      <xdr:row>37</xdr:row>
      <xdr:rowOff>151130</xdr:rowOff>
    </xdr:to>
    <xdr:sp macro="" textlink="">
      <xdr:nvSpPr>
        <xdr:cNvPr id="88" name="円/楕円 87"/>
        <xdr:cNvSpPr/>
      </xdr:nvSpPr>
      <xdr:spPr>
        <a:xfrm>
          <a:off x="21590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161307</xdr:rowOff>
    </xdr:from>
    <xdr:ext cx="762000" cy="259045"/>
    <xdr:sp macro="" textlink="">
      <xdr:nvSpPr>
        <xdr:cNvPr id="89" name="テキスト ボックス 88"/>
        <xdr:cNvSpPr txBox="1"/>
      </xdr:nvSpPr>
      <xdr:spPr>
        <a:xfrm>
          <a:off x="1828800" y="616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125730</xdr:rowOff>
    </xdr:from>
    <xdr:to>
      <xdr:col>1</xdr:col>
      <xdr:colOff>676275</xdr:colOff>
      <xdr:row>37</xdr:row>
      <xdr:rowOff>55880</xdr:rowOff>
    </xdr:to>
    <xdr:sp macro="" textlink="">
      <xdr:nvSpPr>
        <xdr:cNvPr id="90" name="円/楕円 89"/>
        <xdr:cNvSpPr/>
      </xdr:nvSpPr>
      <xdr:spPr>
        <a:xfrm>
          <a:off x="1270000" y="629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66057</xdr:rowOff>
    </xdr:from>
    <xdr:ext cx="762000" cy="259045"/>
    <xdr:sp macro="" textlink="">
      <xdr:nvSpPr>
        <xdr:cNvPr id="91" name="テキスト ボックス 90"/>
        <xdr:cNvSpPr txBox="1"/>
      </xdr:nvSpPr>
      <xdr:spPr>
        <a:xfrm>
          <a:off x="939800" y="6066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類似団体と比較すると、物件費に係る経常収支比率は</a:t>
          </a:r>
          <a:r>
            <a:rPr kumimoji="1" lang="en-US" altLang="ja-JP" sz="1300">
              <a:latin typeface="ＭＳ Ｐゴシック"/>
            </a:rPr>
            <a:t>15.6</a:t>
          </a:r>
          <a:r>
            <a:rPr kumimoji="1" lang="ja-JP" altLang="en-US" sz="1300">
              <a:latin typeface="ＭＳ Ｐゴシック"/>
            </a:rPr>
            <a:t>と高くなっている。これは、保育所を私立保育所に委託していることと、平成</a:t>
          </a:r>
          <a:r>
            <a:rPr kumimoji="1" lang="en-US" altLang="ja-JP" sz="1300">
              <a:latin typeface="ＭＳ Ｐゴシック"/>
            </a:rPr>
            <a:t>21</a:t>
          </a:r>
          <a:r>
            <a:rPr kumimoji="1" lang="ja-JP" altLang="en-US" sz="1300">
              <a:latin typeface="ＭＳ Ｐゴシック"/>
            </a:rPr>
            <a:t>年度より常備消防業務を東広島市に委託していることによる。今後はこれらを含めた関係経費全体について抑制に努める。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92710</xdr:rowOff>
    </xdr:from>
    <xdr:to>
      <xdr:col>24</xdr:col>
      <xdr:colOff>31750</xdr:colOff>
      <xdr:row>15</xdr:row>
      <xdr:rowOff>161290</xdr:rowOff>
    </xdr:to>
    <xdr:cxnSp macro="">
      <xdr:nvCxnSpPr>
        <xdr:cNvPr id="120" name="直線コネクタ 119"/>
        <xdr:cNvCxnSpPr/>
      </xdr:nvCxnSpPr>
      <xdr:spPr>
        <a:xfrm>
          <a:off x="15671800" y="26644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1287</xdr:rowOff>
    </xdr:from>
    <xdr:ext cx="762000" cy="259045"/>
    <xdr:sp macro="" textlink="">
      <xdr:nvSpPr>
        <xdr:cNvPr id="121" name="物件費平均値テキスト"/>
        <xdr:cNvSpPr txBox="1"/>
      </xdr:nvSpPr>
      <xdr:spPr>
        <a:xfrm>
          <a:off x="16598900" y="2401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92710</xdr:rowOff>
    </xdr:from>
    <xdr:to>
      <xdr:col>22</xdr:col>
      <xdr:colOff>565150</xdr:colOff>
      <xdr:row>15</xdr:row>
      <xdr:rowOff>167005</xdr:rowOff>
    </xdr:to>
    <xdr:cxnSp macro="">
      <xdr:nvCxnSpPr>
        <xdr:cNvPr id="123" name="直線コネクタ 122"/>
        <xdr:cNvCxnSpPr/>
      </xdr:nvCxnSpPr>
      <xdr:spPr>
        <a:xfrm flipV="1">
          <a:off x="14782800" y="266446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25" name="テキスト ボックス 124"/>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167005</xdr:rowOff>
    </xdr:from>
    <xdr:to>
      <xdr:col>21</xdr:col>
      <xdr:colOff>361950</xdr:colOff>
      <xdr:row>16</xdr:row>
      <xdr:rowOff>98425</xdr:rowOff>
    </xdr:to>
    <xdr:cxnSp macro="">
      <xdr:nvCxnSpPr>
        <xdr:cNvPr id="126" name="直線コネクタ 125"/>
        <xdr:cNvCxnSpPr/>
      </xdr:nvCxnSpPr>
      <xdr:spPr>
        <a:xfrm flipV="1">
          <a:off x="13893800" y="2738755"/>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22242</xdr:rowOff>
    </xdr:from>
    <xdr:ext cx="762000" cy="259045"/>
    <xdr:sp macro="" textlink="">
      <xdr:nvSpPr>
        <xdr:cNvPr id="128" name="テキスト ボックス 127"/>
        <xdr:cNvSpPr txBox="1"/>
      </xdr:nvSpPr>
      <xdr:spPr>
        <a:xfrm>
          <a:off x="14401800" y="225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35560</xdr:rowOff>
    </xdr:from>
    <xdr:to>
      <xdr:col>20</xdr:col>
      <xdr:colOff>158750</xdr:colOff>
      <xdr:row>16</xdr:row>
      <xdr:rowOff>98425</xdr:rowOff>
    </xdr:to>
    <xdr:cxnSp macro="">
      <xdr:nvCxnSpPr>
        <xdr:cNvPr id="129" name="直線コネクタ 128"/>
        <xdr:cNvCxnSpPr/>
      </xdr:nvCxnSpPr>
      <xdr:spPr>
        <a:xfrm>
          <a:off x="13004800" y="2607310"/>
          <a:ext cx="889000" cy="234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159402</xdr:rowOff>
    </xdr:from>
    <xdr:ext cx="762000" cy="259045"/>
    <xdr:sp macro="" textlink="">
      <xdr:nvSpPr>
        <xdr:cNvPr id="131" name="テキスト ボックス 130"/>
        <xdr:cNvSpPr txBox="1"/>
      </xdr:nvSpPr>
      <xdr:spPr>
        <a:xfrm>
          <a:off x="13512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47625</xdr:rowOff>
    </xdr:from>
    <xdr:to>
      <xdr:col>19</xdr:col>
      <xdr:colOff>6350</xdr:colOff>
      <xdr:row>14</xdr:row>
      <xdr:rowOff>149225</xdr:rowOff>
    </xdr:to>
    <xdr:sp macro="" textlink="">
      <xdr:nvSpPr>
        <xdr:cNvPr id="132" name="フローチャート : 判断 131"/>
        <xdr:cNvSpPr/>
      </xdr:nvSpPr>
      <xdr:spPr>
        <a:xfrm>
          <a:off x="12954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159402</xdr:rowOff>
    </xdr:from>
    <xdr:ext cx="762000" cy="259045"/>
    <xdr:sp macro="" textlink="">
      <xdr:nvSpPr>
        <xdr:cNvPr id="133" name="テキスト ボックス 132"/>
        <xdr:cNvSpPr txBox="1"/>
      </xdr:nvSpPr>
      <xdr:spPr>
        <a:xfrm>
          <a:off x="12623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110490</xdr:rowOff>
    </xdr:from>
    <xdr:to>
      <xdr:col>24</xdr:col>
      <xdr:colOff>82550</xdr:colOff>
      <xdr:row>16</xdr:row>
      <xdr:rowOff>40640</xdr:rowOff>
    </xdr:to>
    <xdr:sp macro="" textlink="">
      <xdr:nvSpPr>
        <xdr:cNvPr id="139" name="円/楕円 138"/>
        <xdr:cNvSpPr/>
      </xdr:nvSpPr>
      <xdr:spPr>
        <a:xfrm>
          <a:off x="164592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82567</xdr:rowOff>
    </xdr:from>
    <xdr:ext cx="762000" cy="259045"/>
    <xdr:sp macro="" textlink="">
      <xdr:nvSpPr>
        <xdr:cNvPr id="140" name="物件費該当値テキスト"/>
        <xdr:cNvSpPr txBox="1"/>
      </xdr:nvSpPr>
      <xdr:spPr>
        <a:xfrm>
          <a:off x="16598900" y="265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41910</xdr:rowOff>
    </xdr:from>
    <xdr:to>
      <xdr:col>22</xdr:col>
      <xdr:colOff>615950</xdr:colOff>
      <xdr:row>15</xdr:row>
      <xdr:rowOff>143510</xdr:rowOff>
    </xdr:to>
    <xdr:sp macro="" textlink="">
      <xdr:nvSpPr>
        <xdr:cNvPr id="141" name="円/楕円 140"/>
        <xdr:cNvSpPr/>
      </xdr:nvSpPr>
      <xdr:spPr>
        <a:xfrm>
          <a:off x="15621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128287</xdr:rowOff>
    </xdr:from>
    <xdr:ext cx="736600" cy="259045"/>
    <xdr:sp macro="" textlink="">
      <xdr:nvSpPr>
        <xdr:cNvPr id="142" name="テキスト ボックス 141"/>
        <xdr:cNvSpPr txBox="1"/>
      </xdr:nvSpPr>
      <xdr:spPr>
        <a:xfrm>
          <a:off x="15290800" y="270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116205</xdr:rowOff>
    </xdr:from>
    <xdr:to>
      <xdr:col>21</xdr:col>
      <xdr:colOff>412750</xdr:colOff>
      <xdr:row>16</xdr:row>
      <xdr:rowOff>46355</xdr:rowOff>
    </xdr:to>
    <xdr:sp macro="" textlink="">
      <xdr:nvSpPr>
        <xdr:cNvPr id="143" name="円/楕円 142"/>
        <xdr:cNvSpPr/>
      </xdr:nvSpPr>
      <xdr:spPr>
        <a:xfrm>
          <a:off x="14732000" y="268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31132</xdr:rowOff>
    </xdr:from>
    <xdr:ext cx="762000" cy="259045"/>
    <xdr:sp macro="" textlink="">
      <xdr:nvSpPr>
        <xdr:cNvPr id="144" name="テキスト ボックス 143"/>
        <xdr:cNvSpPr txBox="1"/>
      </xdr:nvSpPr>
      <xdr:spPr>
        <a:xfrm>
          <a:off x="14401800" y="2774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47625</xdr:rowOff>
    </xdr:from>
    <xdr:to>
      <xdr:col>20</xdr:col>
      <xdr:colOff>209550</xdr:colOff>
      <xdr:row>16</xdr:row>
      <xdr:rowOff>149225</xdr:rowOff>
    </xdr:to>
    <xdr:sp macro="" textlink="">
      <xdr:nvSpPr>
        <xdr:cNvPr id="145" name="円/楕円 144"/>
        <xdr:cNvSpPr/>
      </xdr:nvSpPr>
      <xdr:spPr>
        <a:xfrm>
          <a:off x="13843000" y="279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134002</xdr:rowOff>
    </xdr:from>
    <xdr:ext cx="762000" cy="259045"/>
    <xdr:sp macro="" textlink="">
      <xdr:nvSpPr>
        <xdr:cNvPr id="146" name="テキスト ボックス 145"/>
        <xdr:cNvSpPr txBox="1"/>
      </xdr:nvSpPr>
      <xdr:spPr>
        <a:xfrm>
          <a:off x="13512800" y="2877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156210</xdr:rowOff>
    </xdr:from>
    <xdr:to>
      <xdr:col>19</xdr:col>
      <xdr:colOff>6350</xdr:colOff>
      <xdr:row>15</xdr:row>
      <xdr:rowOff>86360</xdr:rowOff>
    </xdr:to>
    <xdr:sp macro="" textlink="">
      <xdr:nvSpPr>
        <xdr:cNvPr id="147" name="円/楕円 146"/>
        <xdr:cNvSpPr/>
      </xdr:nvSpPr>
      <xdr:spPr>
        <a:xfrm>
          <a:off x="12954000" y="255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71137</xdr:rowOff>
    </xdr:from>
    <xdr:ext cx="762000" cy="259045"/>
    <xdr:sp macro="" textlink="">
      <xdr:nvSpPr>
        <xdr:cNvPr id="148" name="テキスト ボックス 147"/>
        <xdr:cNvSpPr txBox="1"/>
      </xdr:nvSpPr>
      <xdr:spPr>
        <a:xfrm>
          <a:off x="12623800" y="264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扶助費に係る経常収支比率は低くなっている。これは、公立保育所の運営を私立保育所に業務委託していることがある。今後も、少子高齢化や人口減少が進むことを踏まえ、経費全体について抑制に努め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6" name="直線コネクタ 175"/>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7"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8" name="直線コネクタ 177"/>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79"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0" name="直線コネクタ 179"/>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165100</xdr:rowOff>
    </xdr:from>
    <xdr:to>
      <xdr:col>7</xdr:col>
      <xdr:colOff>15875</xdr:colOff>
      <xdr:row>53</xdr:row>
      <xdr:rowOff>146050</xdr:rowOff>
    </xdr:to>
    <xdr:cxnSp macro="">
      <xdr:nvCxnSpPr>
        <xdr:cNvPr id="181" name="直線コネクタ 180"/>
        <xdr:cNvCxnSpPr/>
      </xdr:nvCxnSpPr>
      <xdr:spPr>
        <a:xfrm>
          <a:off x="3987800" y="90805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29227</xdr:rowOff>
    </xdr:from>
    <xdr:ext cx="762000" cy="259045"/>
    <xdr:sp macro="" textlink="">
      <xdr:nvSpPr>
        <xdr:cNvPr id="182" name="扶助費平均値テキスト"/>
        <xdr:cNvSpPr txBox="1"/>
      </xdr:nvSpPr>
      <xdr:spPr>
        <a:xfrm>
          <a:off x="4914900" y="945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3" name="フローチャート : 判断 182"/>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146050</xdr:rowOff>
    </xdr:from>
    <xdr:to>
      <xdr:col>5</xdr:col>
      <xdr:colOff>549275</xdr:colOff>
      <xdr:row>52</xdr:row>
      <xdr:rowOff>165100</xdr:rowOff>
    </xdr:to>
    <xdr:cxnSp macro="">
      <xdr:nvCxnSpPr>
        <xdr:cNvPr id="184" name="直線コネクタ 183"/>
        <xdr:cNvCxnSpPr/>
      </xdr:nvCxnSpPr>
      <xdr:spPr>
        <a:xfrm>
          <a:off x="3098800" y="90614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5" name="フローチャート : 判断 184"/>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86377</xdr:rowOff>
    </xdr:from>
    <xdr:ext cx="736600" cy="259045"/>
    <xdr:sp macro="" textlink="">
      <xdr:nvSpPr>
        <xdr:cNvPr id="186" name="テキスト ボックス 185"/>
        <xdr:cNvSpPr txBox="1"/>
      </xdr:nvSpPr>
      <xdr:spPr>
        <a:xfrm>
          <a:off x="3606800" y="951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107950</xdr:rowOff>
    </xdr:from>
    <xdr:to>
      <xdr:col>4</xdr:col>
      <xdr:colOff>346075</xdr:colOff>
      <xdr:row>52</xdr:row>
      <xdr:rowOff>146050</xdr:rowOff>
    </xdr:to>
    <xdr:cxnSp macro="">
      <xdr:nvCxnSpPr>
        <xdr:cNvPr id="187" name="直線コネクタ 186"/>
        <xdr:cNvCxnSpPr/>
      </xdr:nvCxnSpPr>
      <xdr:spPr>
        <a:xfrm>
          <a:off x="2209800" y="90233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8" name="フローチャート : 判断 187"/>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86377</xdr:rowOff>
    </xdr:from>
    <xdr:ext cx="762000" cy="259045"/>
    <xdr:sp macro="" textlink="">
      <xdr:nvSpPr>
        <xdr:cNvPr id="189" name="テキスト ボックス 188"/>
        <xdr:cNvSpPr txBox="1"/>
      </xdr:nvSpPr>
      <xdr:spPr>
        <a:xfrm>
          <a:off x="2717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107950</xdr:rowOff>
    </xdr:from>
    <xdr:to>
      <xdr:col>3</xdr:col>
      <xdr:colOff>142875</xdr:colOff>
      <xdr:row>52</xdr:row>
      <xdr:rowOff>165100</xdr:rowOff>
    </xdr:to>
    <xdr:cxnSp macro="">
      <xdr:nvCxnSpPr>
        <xdr:cNvPr id="190" name="直線コネクタ 189"/>
        <xdr:cNvCxnSpPr/>
      </xdr:nvCxnSpPr>
      <xdr:spPr>
        <a:xfrm flipV="1">
          <a:off x="1320800" y="90233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1" name="フローチャート : 判断 190"/>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192" name="テキスト ボックス 191"/>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3" name="フローチャート : 判断 192"/>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194" name="テキスト ボックス 193"/>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95250</xdr:rowOff>
    </xdr:from>
    <xdr:to>
      <xdr:col>7</xdr:col>
      <xdr:colOff>66675</xdr:colOff>
      <xdr:row>54</xdr:row>
      <xdr:rowOff>25400</xdr:rowOff>
    </xdr:to>
    <xdr:sp macro="" textlink="">
      <xdr:nvSpPr>
        <xdr:cNvPr id="200" name="円/楕円 199"/>
        <xdr:cNvSpPr/>
      </xdr:nvSpPr>
      <xdr:spPr>
        <a:xfrm>
          <a:off x="47752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111777</xdr:rowOff>
    </xdr:from>
    <xdr:ext cx="762000" cy="259045"/>
    <xdr:sp macro="" textlink="">
      <xdr:nvSpPr>
        <xdr:cNvPr id="201" name="扶助費該当値テキスト"/>
        <xdr:cNvSpPr txBox="1"/>
      </xdr:nvSpPr>
      <xdr:spPr>
        <a:xfrm>
          <a:off x="49149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114300</xdr:rowOff>
    </xdr:from>
    <xdr:to>
      <xdr:col>5</xdr:col>
      <xdr:colOff>600075</xdr:colOff>
      <xdr:row>53</xdr:row>
      <xdr:rowOff>44450</xdr:rowOff>
    </xdr:to>
    <xdr:sp macro="" textlink="">
      <xdr:nvSpPr>
        <xdr:cNvPr id="202" name="円/楕円 201"/>
        <xdr:cNvSpPr/>
      </xdr:nvSpPr>
      <xdr:spPr>
        <a:xfrm>
          <a:off x="3937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54627</xdr:rowOff>
    </xdr:from>
    <xdr:ext cx="736600" cy="259045"/>
    <xdr:sp macro="" textlink="">
      <xdr:nvSpPr>
        <xdr:cNvPr id="203" name="テキスト ボックス 202"/>
        <xdr:cNvSpPr txBox="1"/>
      </xdr:nvSpPr>
      <xdr:spPr>
        <a:xfrm>
          <a:off x="3606800" y="879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95250</xdr:rowOff>
    </xdr:from>
    <xdr:to>
      <xdr:col>4</xdr:col>
      <xdr:colOff>396875</xdr:colOff>
      <xdr:row>53</xdr:row>
      <xdr:rowOff>25400</xdr:rowOff>
    </xdr:to>
    <xdr:sp macro="" textlink="">
      <xdr:nvSpPr>
        <xdr:cNvPr id="204" name="円/楕円 203"/>
        <xdr:cNvSpPr/>
      </xdr:nvSpPr>
      <xdr:spPr>
        <a:xfrm>
          <a:off x="3048000" y="901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35577</xdr:rowOff>
    </xdr:from>
    <xdr:ext cx="762000" cy="259045"/>
    <xdr:sp macro="" textlink="">
      <xdr:nvSpPr>
        <xdr:cNvPr id="205" name="テキスト ボックス 204"/>
        <xdr:cNvSpPr txBox="1"/>
      </xdr:nvSpPr>
      <xdr:spPr>
        <a:xfrm>
          <a:off x="2717800" y="877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57150</xdr:rowOff>
    </xdr:from>
    <xdr:to>
      <xdr:col>3</xdr:col>
      <xdr:colOff>193675</xdr:colOff>
      <xdr:row>52</xdr:row>
      <xdr:rowOff>158750</xdr:rowOff>
    </xdr:to>
    <xdr:sp macro="" textlink="">
      <xdr:nvSpPr>
        <xdr:cNvPr id="206" name="円/楕円 205"/>
        <xdr:cNvSpPr/>
      </xdr:nvSpPr>
      <xdr:spPr>
        <a:xfrm>
          <a:off x="2159000" y="897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50</xdr:row>
      <xdr:rowOff>168927</xdr:rowOff>
    </xdr:from>
    <xdr:ext cx="762000" cy="259045"/>
    <xdr:sp macro="" textlink="">
      <xdr:nvSpPr>
        <xdr:cNvPr id="207" name="テキスト ボックス 206"/>
        <xdr:cNvSpPr txBox="1"/>
      </xdr:nvSpPr>
      <xdr:spPr>
        <a:xfrm>
          <a:off x="1828800" y="874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114300</xdr:rowOff>
    </xdr:from>
    <xdr:to>
      <xdr:col>1</xdr:col>
      <xdr:colOff>676275</xdr:colOff>
      <xdr:row>53</xdr:row>
      <xdr:rowOff>44450</xdr:rowOff>
    </xdr:to>
    <xdr:sp macro="" textlink="">
      <xdr:nvSpPr>
        <xdr:cNvPr id="208" name="円/楕円 207"/>
        <xdr:cNvSpPr/>
      </xdr:nvSpPr>
      <xdr:spPr>
        <a:xfrm>
          <a:off x="1270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54627</xdr:rowOff>
    </xdr:from>
    <xdr:ext cx="762000" cy="259045"/>
    <xdr:sp macro="" textlink="">
      <xdr:nvSpPr>
        <xdr:cNvPr id="209" name="テキスト ボックス 208"/>
        <xdr:cNvSpPr txBox="1"/>
      </xdr:nvSpPr>
      <xdr:spPr>
        <a:xfrm>
          <a:off x="9398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類似団体と比較すると、その他に係る経常収支比率は</a:t>
          </a:r>
          <a:r>
            <a:rPr kumimoji="1" lang="en-US" altLang="ja-JP" sz="1300">
              <a:latin typeface="ＭＳ Ｐゴシック"/>
            </a:rPr>
            <a:t>12.8</a:t>
          </a:r>
          <a:r>
            <a:rPr kumimoji="1" lang="ja-JP" altLang="en-US" sz="1300">
              <a:latin typeface="ＭＳ Ｐゴシック"/>
            </a:rPr>
            <a:t>と低くなっている。今後は経費の削減に努めるとともに、特別会計においては使用料等独立採算の原則に立ち返った料金の検討を行い、健全化を図り、普通会計の負担を減らしていくよう努める。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4" name="直線コネクタ 233"/>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5"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6" name="直線コネクタ 235"/>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7"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8" name="直線コネクタ 237"/>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140716</xdr:rowOff>
    </xdr:from>
    <xdr:to>
      <xdr:col>24</xdr:col>
      <xdr:colOff>31750</xdr:colOff>
      <xdr:row>56</xdr:row>
      <xdr:rowOff>140716</xdr:rowOff>
    </xdr:to>
    <xdr:cxnSp macro="">
      <xdr:nvCxnSpPr>
        <xdr:cNvPr id="239" name="直線コネクタ 238"/>
        <xdr:cNvCxnSpPr/>
      </xdr:nvCxnSpPr>
      <xdr:spPr>
        <a:xfrm>
          <a:off x="15671800" y="974191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0"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1" name="フローチャート : 判断 24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136144</xdr:rowOff>
    </xdr:from>
    <xdr:to>
      <xdr:col>22</xdr:col>
      <xdr:colOff>565150</xdr:colOff>
      <xdr:row>56</xdr:row>
      <xdr:rowOff>140716</xdr:rowOff>
    </xdr:to>
    <xdr:cxnSp macro="">
      <xdr:nvCxnSpPr>
        <xdr:cNvPr id="242" name="直線コネクタ 241"/>
        <xdr:cNvCxnSpPr/>
      </xdr:nvCxnSpPr>
      <xdr:spPr>
        <a:xfrm>
          <a:off x="14782800" y="97373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3" name="フローチャート : 判断 242"/>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4" name="テキスト ボックス 243"/>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136144</xdr:rowOff>
    </xdr:from>
    <xdr:to>
      <xdr:col>21</xdr:col>
      <xdr:colOff>361950</xdr:colOff>
      <xdr:row>56</xdr:row>
      <xdr:rowOff>168148</xdr:rowOff>
    </xdr:to>
    <xdr:cxnSp macro="">
      <xdr:nvCxnSpPr>
        <xdr:cNvPr id="245" name="直線コネクタ 244"/>
        <xdr:cNvCxnSpPr/>
      </xdr:nvCxnSpPr>
      <xdr:spPr>
        <a:xfrm flipV="1">
          <a:off x="13893800" y="973734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6" name="フローチャート : 判断 245"/>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4843</xdr:rowOff>
    </xdr:from>
    <xdr:ext cx="762000" cy="259045"/>
    <xdr:sp macro="" textlink="">
      <xdr:nvSpPr>
        <xdr:cNvPr id="247" name="テキスト ボックス 246"/>
        <xdr:cNvSpPr txBox="1"/>
      </xdr:nvSpPr>
      <xdr:spPr>
        <a:xfrm>
          <a:off x="14401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94996</xdr:rowOff>
    </xdr:from>
    <xdr:to>
      <xdr:col>20</xdr:col>
      <xdr:colOff>158750</xdr:colOff>
      <xdr:row>56</xdr:row>
      <xdr:rowOff>168148</xdr:rowOff>
    </xdr:to>
    <xdr:cxnSp macro="">
      <xdr:nvCxnSpPr>
        <xdr:cNvPr id="248" name="直線コネクタ 247"/>
        <xdr:cNvCxnSpPr/>
      </xdr:nvCxnSpPr>
      <xdr:spPr>
        <a:xfrm>
          <a:off x="13004800" y="969619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49" name="フローチャート : 判断 248"/>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25671</xdr:rowOff>
    </xdr:from>
    <xdr:ext cx="762000" cy="259045"/>
    <xdr:sp macro="" textlink="">
      <xdr:nvSpPr>
        <xdr:cNvPr id="250" name="テキスト ボックス 249"/>
        <xdr:cNvSpPr txBox="1"/>
      </xdr:nvSpPr>
      <xdr:spPr>
        <a:xfrm>
          <a:off x="13512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1" name="フローチャート : 判断 250"/>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2" name="テキスト ボックス 251"/>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58" name="円/楕円 257"/>
        <xdr:cNvSpPr/>
      </xdr:nvSpPr>
      <xdr:spPr>
        <a:xfrm>
          <a:off x="16459200" y="96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106443</xdr:rowOff>
    </xdr:from>
    <xdr:ext cx="762000" cy="259045"/>
    <xdr:sp macro="" textlink="">
      <xdr:nvSpPr>
        <xdr:cNvPr id="259" name="その他該当値テキスト"/>
        <xdr:cNvSpPr txBox="1"/>
      </xdr:nvSpPr>
      <xdr:spPr>
        <a:xfrm>
          <a:off x="16598900" y="9536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89916</xdr:rowOff>
    </xdr:from>
    <xdr:to>
      <xdr:col>22</xdr:col>
      <xdr:colOff>615950</xdr:colOff>
      <xdr:row>57</xdr:row>
      <xdr:rowOff>20066</xdr:rowOff>
    </xdr:to>
    <xdr:sp macro="" textlink="">
      <xdr:nvSpPr>
        <xdr:cNvPr id="260" name="円/楕円 259"/>
        <xdr:cNvSpPr/>
      </xdr:nvSpPr>
      <xdr:spPr>
        <a:xfrm>
          <a:off x="15621000" y="96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61" name="テキスト ボックス 260"/>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85344</xdr:rowOff>
    </xdr:from>
    <xdr:to>
      <xdr:col>21</xdr:col>
      <xdr:colOff>412750</xdr:colOff>
      <xdr:row>57</xdr:row>
      <xdr:rowOff>15494</xdr:rowOff>
    </xdr:to>
    <xdr:sp macro="" textlink="">
      <xdr:nvSpPr>
        <xdr:cNvPr id="262" name="円/楕円 261"/>
        <xdr:cNvSpPr/>
      </xdr:nvSpPr>
      <xdr:spPr>
        <a:xfrm>
          <a:off x="14732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63" name="テキスト ボックス 262"/>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117348</xdr:rowOff>
    </xdr:from>
    <xdr:to>
      <xdr:col>20</xdr:col>
      <xdr:colOff>209550</xdr:colOff>
      <xdr:row>57</xdr:row>
      <xdr:rowOff>47498</xdr:rowOff>
    </xdr:to>
    <xdr:sp macro="" textlink="">
      <xdr:nvSpPr>
        <xdr:cNvPr id="264" name="円/楕円 263"/>
        <xdr:cNvSpPr/>
      </xdr:nvSpPr>
      <xdr:spPr>
        <a:xfrm>
          <a:off x="138430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32275</xdr:rowOff>
    </xdr:from>
    <xdr:ext cx="762000" cy="259045"/>
    <xdr:sp macro="" textlink="">
      <xdr:nvSpPr>
        <xdr:cNvPr id="265" name="テキスト ボックス 264"/>
        <xdr:cNvSpPr txBox="1"/>
      </xdr:nvSpPr>
      <xdr:spPr>
        <a:xfrm>
          <a:off x="13512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44196</xdr:rowOff>
    </xdr:from>
    <xdr:to>
      <xdr:col>19</xdr:col>
      <xdr:colOff>6350</xdr:colOff>
      <xdr:row>56</xdr:row>
      <xdr:rowOff>145796</xdr:rowOff>
    </xdr:to>
    <xdr:sp macro="" textlink="">
      <xdr:nvSpPr>
        <xdr:cNvPr id="266" name="円/楕円 265"/>
        <xdr:cNvSpPr/>
      </xdr:nvSpPr>
      <xdr:spPr>
        <a:xfrm>
          <a:off x="129540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155973</xdr:rowOff>
    </xdr:from>
    <xdr:ext cx="762000" cy="259045"/>
    <xdr:sp macro="" textlink="">
      <xdr:nvSpPr>
        <xdr:cNvPr id="267" name="テキスト ボックス 266"/>
        <xdr:cNvSpPr txBox="1"/>
      </xdr:nvSpPr>
      <xdr:spPr>
        <a:xfrm>
          <a:off x="12623800" y="941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類似団体と比較すると、補助金等に係る経常収支比率は</a:t>
          </a:r>
          <a:r>
            <a:rPr kumimoji="1" lang="en-US" altLang="ja-JP" sz="1300">
              <a:latin typeface="ＭＳ Ｐゴシック"/>
            </a:rPr>
            <a:t>6.2</a:t>
          </a:r>
          <a:r>
            <a:rPr kumimoji="1" lang="ja-JP" altLang="en-US" sz="1300">
              <a:latin typeface="ＭＳ Ｐゴシック"/>
            </a:rPr>
            <a:t>と低くなっている。これは、平成</a:t>
          </a:r>
          <a:r>
            <a:rPr kumimoji="1" lang="en-US" altLang="ja-JP" sz="1300">
              <a:latin typeface="ＭＳ Ｐゴシック"/>
            </a:rPr>
            <a:t>21</a:t>
          </a:r>
          <a:r>
            <a:rPr kumimoji="1" lang="ja-JP" altLang="en-US" sz="1300">
              <a:latin typeface="ＭＳ Ｐゴシック"/>
            </a:rPr>
            <a:t>年度より常備消防業務を東広島市に委託したことによる。今後も、補助金等の必要性、公平性、効果や透明性の観点から、支出の適否等見直しを行い、基準の明確化を図る。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2" name="直線コネクタ 291"/>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3"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4" name="直線コネクタ 293"/>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5"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6" name="直線コネクタ 295"/>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159004</xdr:rowOff>
    </xdr:from>
    <xdr:to>
      <xdr:col>24</xdr:col>
      <xdr:colOff>31750</xdr:colOff>
      <xdr:row>35</xdr:row>
      <xdr:rowOff>10414</xdr:rowOff>
    </xdr:to>
    <xdr:cxnSp macro="">
      <xdr:nvCxnSpPr>
        <xdr:cNvPr id="297" name="直線コネクタ 296"/>
        <xdr:cNvCxnSpPr/>
      </xdr:nvCxnSpPr>
      <xdr:spPr>
        <a:xfrm>
          <a:off x="15671800" y="598830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298"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299" name="フローチャート : 判断 29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159004</xdr:rowOff>
    </xdr:from>
    <xdr:to>
      <xdr:col>22</xdr:col>
      <xdr:colOff>565150</xdr:colOff>
      <xdr:row>35</xdr:row>
      <xdr:rowOff>14986</xdr:rowOff>
    </xdr:to>
    <xdr:cxnSp macro="">
      <xdr:nvCxnSpPr>
        <xdr:cNvPr id="300" name="直線コネクタ 299"/>
        <xdr:cNvCxnSpPr/>
      </xdr:nvCxnSpPr>
      <xdr:spPr>
        <a:xfrm flipV="1">
          <a:off x="14782800" y="59883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1" name="フローチャート : 判断 300"/>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2" name="テキスト ボックス 301"/>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14986</xdr:rowOff>
    </xdr:from>
    <xdr:to>
      <xdr:col>21</xdr:col>
      <xdr:colOff>361950</xdr:colOff>
      <xdr:row>35</xdr:row>
      <xdr:rowOff>88138</xdr:rowOff>
    </xdr:to>
    <xdr:cxnSp macro="">
      <xdr:nvCxnSpPr>
        <xdr:cNvPr id="303" name="直線コネクタ 302"/>
        <xdr:cNvCxnSpPr/>
      </xdr:nvCxnSpPr>
      <xdr:spPr>
        <a:xfrm flipV="1">
          <a:off x="13893800" y="601573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4" name="フローチャート : 判断 303"/>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05" name="テキスト ボックス 304"/>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88138</xdr:rowOff>
    </xdr:from>
    <xdr:to>
      <xdr:col>20</xdr:col>
      <xdr:colOff>158750</xdr:colOff>
      <xdr:row>35</xdr:row>
      <xdr:rowOff>88138</xdr:rowOff>
    </xdr:to>
    <xdr:cxnSp macro="">
      <xdr:nvCxnSpPr>
        <xdr:cNvPr id="306" name="直線コネクタ 305"/>
        <xdr:cNvCxnSpPr/>
      </xdr:nvCxnSpPr>
      <xdr:spPr>
        <a:xfrm>
          <a:off x="13004800" y="60888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7" name="フローチャート : 判断 30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08" name="テキスト ボックス 307"/>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09" name="フローチャート : 判断 308"/>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0" name="テキスト ボックス 309"/>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131064</xdr:rowOff>
    </xdr:from>
    <xdr:to>
      <xdr:col>24</xdr:col>
      <xdr:colOff>82550</xdr:colOff>
      <xdr:row>35</xdr:row>
      <xdr:rowOff>61214</xdr:rowOff>
    </xdr:to>
    <xdr:sp macro="" textlink="">
      <xdr:nvSpPr>
        <xdr:cNvPr id="316" name="円/楕円 315"/>
        <xdr:cNvSpPr/>
      </xdr:nvSpPr>
      <xdr:spPr>
        <a:xfrm>
          <a:off x="164592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39641</xdr:rowOff>
    </xdr:from>
    <xdr:ext cx="762000" cy="259045"/>
    <xdr:sp macro="" textlink="">
      <xdr:nvSpPr>
        <xdr:cNvPr id="317" name="補助費等該当値テキスト"/>
        <xdr:cNvSpPr txBox="1"/>
      </xdr:nvSpPr>
      <xdr:spPr>
        <a:xfrm>
          <a:off x="16598900" y="5868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108204</xdr:rowOff>
    </xdr:from>
    <xdr:to>
      <xdr:col>22</xdr:col>
      <xdr:colOff>615950</xdr:colOff>
      <xdr:row>35</xdr:row>
      <xdr:rowOff>38354</xdr:rowOff>
    </xdr:to>
    <xdr:sp macro="" textlink="">
      <xdr:nvSpPr>
        <xdr:cNvPr id="318" name="円/楕円 317"/>
        <xdr:cNvSpPr/>
      </xdr:nvSpPr>
      <xdr:spPr>
        <a:xfrm>
          <a:off x="15621000" y="593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48531</xdr:rowOff>
    </xdr:from>
    <xdr:ext cx="736600" cy="259045"/>
    <xdr:sp macro="" textlink="">
      <xdr:nvSpPr>
        <xdr:cNvPr id="319" name="テキスト ボックス 318"/>
        <xdr:cNvSpPr txBox="1"/>
      </xdr:nvSpPr>
      <xdr:spPr>
        <a:xfrm>
          <a:off x="15290800" y="5706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135636</xdr:rowOff>
    </xdr:from>
    <xdr:to>
      <xdr:col>21</xdr:col>
      <xdr:colOff>412750</xdr:colOff>
      <xdr:row>35</xdr:row>
      <xdr:rowOff>65786</xdr:rowOff>
    </xdr:to>
    <xdr:sp macro="" textlink="">
      <xdr:nvSpPr>
        <xdr:cNvPr id="320" name="円/楕円 319"/>
        <xdr:cNvSpPr/>
      </xdr:nvSpPr>
      <xdr:spPr>
        <a:xfrm>
          <a:off x="14732000" y="596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75963</xdr:rowOff>
    </xdr:from>
    <xdr:ext cx="762000" cy="259045"/>
    <xdr:sp macro="" textlink="">
      <xdr:nvSpPr>
        <xdr:cNvPr id="321" name="テキスト ボックス 320"/>
        <xdr:cNvSpPr txBox="1"/>
      </xdr:nvSpPr>
      <xdr:spPr>
        <a:xfrm>
          <a:off x="14401800" y="5733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37338</xdr:rowOff>
    </xdr:from>
    <xdr:to>
      <xdr:col>20</xdr:col>
      <xdr:colOff>209550</xdr:colOff>
      <xdr:row>35</xdr:row>
      <xdr:rowOff>138938</xdr:rowOff>
    </xdr:to>
    <xdr:sp macro="" textlink="">
      <xdr:nvSpPr>
        <xdr:cNvPr id="322" name="円/楕円 321"/>
        <xdr:cNvSpPr/>
      </xdr:nvSpPr>
      <xdr:spPr>
        <a:xfrm>
          <a:off x="138430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149115</xdr:rowOff>
    </xdr:from>
    <xdr:ext cx="762000" cy="259045"/>
    <xdr:sp macro="" textlink="">
      <xdr:nvSpPr>
        <xdr:cNvPr id="323" name="テキスト ボックス 322"/>
        <xdr:cNvSpPr txBox="1"/>
      </xdr:nvSpPr>
      <xdr:spPr>
        <a:xfrm>
          <a:off x="13512800" y="580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37338</xdr:rowOff>
    </xdr:from>
    <xdr:to>
      <xdr:col>19</xdr:col>
      <xdr:colOff>6350</xdr:colOff>
      <xdr:row>35</xdr:row>
      <xdr:rowOff>138938</xdr:rowOff>
    </xdr:to>
    <xdr:sp macro="" textlink="">
      <xdr:nvSpPr>
        <xdr:cNvPr id="324" name="円/楕円 323"/>
        <xdr:cNvSpPr/>
      </xdr:nvSpPr>
      <xdr:spPr>
        <a:xfrm>
          <a:off x="129540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149115</xdr:rowOff>
    </xdr:from>
    <xdr:ext cx="762000" cy="259045"/>
    <xdr:sp macro="" textlink="">
      <xdr:nvSpPr>
        <xdr:cNvPr id="325" name="テキスト ボックス 324"/>
        <xdr:cNvSpPr txBox="1"/>
      </xdr:nvSpPr>
      <xdr:spPr>
        <a:xfrm>
          <a:off x="12623800" y="580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類似団体と比較すると、公債費に係る経常収支比率は高くなっている。</a:t>
          </a:r>
          <a:endParaRPr kumimoji="1" lang="en-US" altLang="ja-JP" sz="1300">
            <a:latin typeface="ＭＳ Ｐゴシック"/>
          </a:endParaRPr>
        </a:p>
        <a:p>
          <a:r>
            <a:rPr kumimoji="1" lang="ja-JP" altLang="en-US" sz="1300">
              <a:latin typeface="ＭＳ Ｐゴシック"/>
            </a:rPr>
            <a:t>これは、合併関連事業に係る投資的経費の財源として起債した地方債の残高による。今後は、事業計画の見直し等による整理、縮小により起債を抑制し、財政の健全化を図る。</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2" name="直線コネクタ 351"/>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3"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4" name="直線コネクタ 353"/>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5"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6" name="直線コネクタ 355"/>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127000</xdr:rowOff>
    </xdr:from>
    <xdr:to>
      <xdr:col>7</xdr:col>
      <xdr:colOff>15875</xdr:colOff>
      <xdr:row>79</xdr:row>
      <xdr:rowOff>138430</xdr:rowOff>
    </xdr:to>
    <xdr:cxnSp macro="">
      <xdr:nvCxnSpPr>
        <xdr:cNvPr id="357" name="直線コネクタ 356"/>
        <xdr:cNvCxnSpPr/>
      </xdr:nvCxnSpPr>
      <xdr:spPr>
        <a:xfrm>
          <a:off x="3987800" y="1367155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88916</xdr:rowOff>
    </xdr:from>
    <xdr:ext cx="762000" cy="259045"/>
    <xdr:sp macro="" textlink="">
      <xdr:nvSpPr>
        <xdr:cNvPr id="358" name="公債費平均値テキスト"/>
        <xdr:cNvSpPr txBox="1"/>
      </xdr:nvSpPr>
      <xdr:spPr>
        <a:xfrm>
          <a:off x="4914900" y="12947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59" name="フローチャート : 判断 358"/>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127000</xdr:rowOff>
    </xdr:from>
    <xdr:to>
      <xdr:col>5</xdr:col>
      <xdr:colOff>549275</xdr:colOff>
      <xdr:row>79</xdr:row>
      <xdr:rowOff>149861</xdr:rowOff>
    </xdr:to>
    <xdr:cxnSp macro="">
      <xdr:nvCxnSpPr>
        <xdr:cNvPr id="360" name="直線コネクタ 359"/>
        <xdr:cNvCxnSpPr/>
      </xdr:nvCxnSpPr>
      <xdr:spPr>
        <a:xfrm flipV="1">
          <a:off x="3098800" y="1367155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1" name="フローチャート : 判断 360"/>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27957</xdr:rowOff>
    </xdr:from>
    <xdr:ext cx="736600" cy="259045"/>
    <xdr:sp macro="" textlink="">
      <xdr:nvSpPr>
        <xdr:cNvPr id="362" name="テキスト ボックス 361"/>
        <xdr:cNvSpPr txBox="1"/>
      </xdr:nvSpPr>
      <xdr:spPr>
        <a:xfrm>
          <a:off x="3606800" y="12886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149861</xdr:rowOff>
    </xdr:from>
    <xdr:to>
      <xdr:col>4</xdr:col>
      <xdr:colOff>346075</xdr:colOff>
      <xdr:row>80</xdr:row>
      <xdr:rowOff>43180</xdr:rowOff>
    </xdr:to>
    <xdr:cxnSp macro="">
      <xdr:nvCxnSpPr>
        <xdr:cNvPr id="363" name="直線コネクタ 362"/>
        <xdr:cNvCxnSpPr/>
      </xdr:nvCxnSpPr>
      <xdr:spPr>
        <a:xfrm flipV="1">
          <a:off x="2209800" y="13694411"/>
          <a:ext cx="889000" cy="6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4" name="フローチャート : 判断 363"/>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39387</xdr:rowOff>
    </xdr:from>
    <xdr:ext cx="762000" cy="259045"/>
    <xdr:sp macro="" textlink="">
      <xdr:nvSpPr>
        <xdr:cNvPr id="365" name="テキスト ボックス 364"/>
        <xdr:cNvSpPr txBox="1"/>
      </xdr:nvSpPr>
      <xdr:spPr>
        <a:xfrm>
          <a:off x="2717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85089</xdr:rowOff>
    </xdr:from>
    <xdr:to>
      <xdr:col>3</xdr:col>
      <xdr:colOff>142875</xdr:colOff>
      <xdr:row>80</xdr:row>
      <xdr:rowOff>43180</xdr:rowOff>
    </xdr:to>
    <xdr:cxnSp macro="">
      <xdr:nvCxnSpPr>
        <xdr:cNvPr id="366" name="直線コネクタ 365"/>
        <xdr:cNvCxnSpPr/>
      </xdr:nvCxnSpPr>
      <xdr:spPr>
        <a:xfrm>
          <a:off x="1320800" y="13629639"/>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7" name="フローチャート : 判断 366"/>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66057</xdr:rowOff>
    </xdr:from>
    <xdr:ext cx="762000" cy="259045"/>
    <xdr:sp macro="" textlink="">
      <xdr:nvSpPr>
        <xdr:cNvPr id="368" name="テキスト ボックス 367"/>
        <xdr:cNvSpPr txBox="1"/>
      </xdr:nvSpPr>
      <xdr:spPr>
        <a:xfrm>
          <a:off x="18288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69" name="フローチャート : 判断 368"/>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39387</xdr:rowOff>
    </xdr:from>
    <xdr:ext cx="762000" cy="259045"/>
    <xdr:sp macro="" textlink="">
      <xdr:nvSpPr>
        <xdr:cNvPr id="370" name="テキスト ボックス 369"/>
        <xdr:cNvSpPr txBox="1"/>
      </xdr:nvSpPr>
      <xdr:spPr>
        <a:xfrm>
          <a:off x="939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87630</xdr:rowOff>
    </xdr:from>
    <xdr:to>
      <xdr:col>7</xdr:col>
      <xdr:colOff>66675</xdr:colOff>
      <xdr:row>80</xdr:row>
      <xdr:rowOff>17780</xdr:rowOff>
    </xdr:to>
    <xdr:sp macro="" textlink="">
      <xdr:nvSpPr>
        <xdr:cNvPr id="376" name="円/楕円 375"/>
        <xdr:cNvSpPr/>
      </xdr:nvSpPr>
      <xdr:spPr>
        <a:xfrm>
          <a:off x="4775200" y="1363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59707</xdr:rowOff>
    </xdr:from>
    <xdr:ext cx="762000" cy="259045"/>
    <xdr:sp macro="" textlink="">
      <xdr:nvSpPr>
        <xdr:cNvPr id="377" name="公債費該当値テキスト"/>
        <xdr:cNvSpPr txBox="1"/>
      </xdr:nvSpPr>
      <xdr:spPr>
        <a:xfrm>
          <a:off x="49149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76200</xdr:rowOff>
    </xdr:from>
    <xdr:to>
      <xdr:col>5</xdr:col>
      <xdr:colOff>600075</xdr:colOff>
      <xdr:row>80</xdr:row>
      <xdr:rowOff>6350</xdr:rowOff>
    </xdr:to>
    <xdr:sp macro="" textlink="">
      <xdr:nvSpPr>
        <xdr:cNvPr id="378" name="円/楕円 377"/>
        <xdr:cNvSpPr/>
      </xdr:nvSpPr>
      <xdr:spPr>
        <a:xfrm>
          <a:off x="3937000" y="1362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162577</xdr:rowOff>
    </xdr:from>
    <xdr:ext cx="736600" cy="259045"/>
    <xdr:sp macro="" textlink="">
      <xdr:nvSpPr>
        <xdr:cNvPr id="379" name="テキスト ボックス 378"/>
        <xdr:cNvSpPr txBox="1"/>
      </xdr:nvSpPr>
      <xdr:spPr>
        <a:xfrm>
          <a:off x="3606800" y="13707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99061</xdr:rowOff>
    </xdr:from>
    <xdr:to>
      <xdr:col>4</xdr:col>
      <xdr:colOff>396875</xdr:colOff>
      <xdr:row>80</xdr:row>
      <xdr:rowOff>29211</xdr:rowOff>
    </xdr:to>
    <xdr:sp macro="" textlink="">
      <xdr:nvSpPr>
        <xdr:cNvPr id="380" name="円/楕円 379"/>
        <xdr:cNvSpPr/>
      </xdr:nvSpPr>
      <xdr:spPr>
        <a:xfrm>
          <a:off x="3048000" y="136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13988</xdr:rowOff>
    </xdr:from>
    <xdr:ext cx="762000" cy="259045"/>
    <xdr:sp macro="" textlink="">
      <xdr:nvSpPr>
        <xdr:cNvPr id="381" name="テキスト ボックス 380"/>
        <xdr:cNvSpPr txBox="1"/>
      </xdr:nvSpPr>
      <xdr:spPr>
        <a:xfrm>
          <a:off x="2717800" y="137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163830</xdr:rowOff>
    </xdr:from>
    <xdr:to>
      <xdr:col>3</xdr:col>
      <xdr:colOff>193675</xdr:colOff>
      <xdr:row>80</xdr:row>
      <xdr:rowOff>93980</xdr:rowOff>
    </xdr:to>
    <xdr:sp macro="" textlink="">
      <xdr:nvSpPr>
        <xdr:cNvPr id="382" name="円/楕円 381"/>
        <xdr:cNvSpPr/>
      </xdr:nvSpPr>
      <xdr:spPr>
        <a:xfrm>
          <a:off x="2159000" y="1370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78757</xdr:rowOff>
    </xdr:from>
    <xdr:ext cx="762000" cy="259045"/>
    <xdr:sp macro="" textlink="">
      <xdr:nvSpPr>
        <xdr:cNvPr id="383" name="テキスト ボックス 382"/>
        <xdr:cNvSpPr txBox="1"/>
      </xdr:nvSpPr>
      <xdr:spPr>
        <a:xfrm>
          <a:off x="1828800" y="1379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34289</xdr:rowOff>
    </xdr:from>
    <xdr:to>
      <xdr:col>1</xdr:col>
      <xdr:colOff>676275</xdr:colOff>
      <xdr:row>79</xdr:row>
      <xdr:rowOff>135889</xdr:rowOff>
    </xdr:to>
    <xdr:sp macro="" textlink="">
      <xdr:nvSpPr>
        <xdr:cNvPr id="384" name="円/楕円 383"/>
        <xdr:cNvSpPr/>
      </xdr:nvSpPr>
      <xdr:spPr>
        <a:xfrm>
          <a:off x="1270000" y="1357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120666</xdr:rowOff>
    </xdr:from>
    <xdr:ext cx="762000" cy="259045"/>
    <xdr:sp macro="" textlink="">
      <xdr:nvSpPr>
        <xdr:cNvPr id="385" name="テキスト ボックス 384"/>
        <xdr:cNvSpPr txBox="1"/>
      </xdr:nvSpPr>
      <xdr:spPr>
        <a:xfrm>
          <a:off x="939800" y="13665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a:t>
          </a:r>
          <a:r>
            <a:rPr kumimoji="1" lang="en-US" altLang="ja-JP" sz="1300">
              <a:latin typeface="ＭＳ Ｐゴシック"/>
            </a:rPr>
            <a:t>54.7</a:t>
          </a:r>
          <a:r>
            <a:rPr kumimoji="1" lang="ja-JP" altLang="en-US" sz="1300">
              <a:latin typeface="ＭＳ Ｐゴシック"/>
            </a:rPr>
            <a:t>と公債費以外に係る経常収支比率は低くなっている。今後も人口の減少、少子高齢化、不況等に伴い、町税収入の減少など厳しい財政状況の中、行政サービスの維持向上に努め、既存の行政システムの改革等に取り組み、計画的な行財政改革を進める。</a:t>
          </a: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1" name="テキスト ボックス 40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3" name="テキスト ボックス 40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5" name="テキスト ボックス 40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7" name="テキスト ボックス 40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9" name="テキスト ボックス 40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3" name="直線コネクタ 412"/>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5" name="直線コネクタ 41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6"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7" name="直線コネクタ 416"/>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107950</xdr:rowOff>
    </xdr:from>
    <xdr:to>
      <xdr:col>24</xdr:col>
      <xdr:colOff>31750</xdr:colOff>
      <xdr:row>74</xdr:row>
      <xdr:rowOff>1270</xdr:rowOff>
    </xdr:to>
    <xdr:cxnSp macro="">
      <xdr:nvCxnSpPr>
        <xdr:cNvPr id="418" name="直線コネクタ 417"/>
        <xdr:cNvCxnSpPr/>
      </xdr:nvCxnSpPr>
      <xdr:spPr>
        <a:xfrm>
          <a:off x="15671800" y="12623800"/>
          <a:ext cx="8382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19"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0" name="フローチャート : 判断 419"/>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107950</xdr:rowOff>
    </xdr:from>
    <xdr:to>
      <xdr:col>22</xdr:col>
      <xdr:colOff>565150</xdr:colOff>
      <xdr:row>74</xdr:row>
      <xdr:rowOff>73660</xdr:rowOff>
    </xdr:to>
    <xdr:cxnSp macro="">
      <xdr:nvCxnSpPr>
        <xdr:cNvPr id="421" name="直線コネクタ 420"/>
        <xdr:cNvCxnSpPr/>
      </xdr:nvCxnSpPr>
      <xdr:spPr>
        <a:xfrm flipV="1">
          <a:off x="14782800" y="126238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2" name="フローチャート : 判断 421"/>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36847</xdr:rowOff>
    </xdr:from>
    <xdr:ext cx="736600" cy="259045"/>
    <xdr:sp macro="" textlink="">
      <xdr:nvSpPr>
        <xdr:cNvPr id="423" name="テキスト ボックス 422"/>
        <xdr:cNvSpPr txBox="1"/>
      </xdr:nvSpPr>
      <xdr:spPr>
        <a:xfrm>
          <a:off x="15290800" y="13238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73660</xdr:rowOff>
    </xdr:from>
    <xdr:to>
      <xdr:col>21</xdr:col>
      <xdr:colOff>361950</xdr:colOff>
      <xdr:row>75</xdr:row>
      <xdr:rowOff>81280</xdr:rowOff>
    </xdr:to>
    <xdr:cxnSp macro="">
      <xdr:nvCxnSpPr>
        <xdr:cNvPr id="424" name="直線コネクタ 423"/>
        <xdr:cNvCxnSpPr/>
      </xdr:nvCxnSpPr>
      <xdr:spPr>
        <a:xfrm flipV="1">
          <a:off x="13893800" y="12760960"/>
          <a:ext cx="889000" cy="179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5" name="フローチャート : 判断 424"/>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25416</xdr:rowOff>
    </xdr:from>
    <xdr:ext cx="762000" cy="259045"/>
    <xdr:sp macro="" textlink="">
      <xdr:nvSpPr>
        <xdr:cNvPr id="426" name="テキスト ボックス 425"/>
        <xdr:cNvSpPr txBox="1"/>
      </xdr:nvSpPr>
      <xdr:spPr>
        <a:xfrm>
          <a:off x="14401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123190</xdr:rowOff>
    </xdr:from>
    <xdr:to>
      <xdr:col>20</xdr:col>
      <xdr:colOff>158750</xdr:colOff>
      <xdr:row>75</xdr:row>
      <xdr:rowOff>81280</xdr:rowOff>
    </xdr:to>
    <xdr:cxnSp macro="">
      <xdr:nvCxnSpPr>
        <xdr:cNvPr id="427" name="直線コネクタ 426"/>
        <xdr:cNvCxnSpPr/>
      </xdr:nvCxnSpPr>
      <xdr:spPr>
        <a:xfrm>
          <a:off x="13004800" y="12639040"/>
          <a:ext cx="889000" cy="300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8" name="フローチャート : 判断 427"/>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151147</xdr:rowOff>
    </xdr:from>
    <xdr:ext cx="762000" cy="259045"/>
    <xdr:sp macro="" textlink="">
      <xdr:nvSpPr>
        <xdr:cNvPr id="429" name="テキスト ボックス 428"/>
        <xdr:cNvSpPr txBox="1"/>
      </xdr:nvSpPr>
      <xdr:spPr>
        <a:xfrm>
          <a:off x="13512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30" name="フローチャート : 判断 429"/>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31" name="テキスト ボックス 430"/>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73</xdr:row>
      <xdr:rowOff>121920</xdr:rowOff>
    </xdr:from>
    <xdr:to>
      <xdr:col>24</xdr:col>
      <xdr:colOff>82550</xdr:colOff>
      <xdr:row>74</xdr:row>
      <xdr:rowOff>52070</xdr:rowOff>
    </xdr:to>
    <xdr:sp macro="" textlink="">
      <xdr:nvSpPr>
        <xdr:cNvPr id="437" name="円/楕円 436"/>
        <xdr:cNvSpPr/>
      </xdr:nvSpPr>
      <xdr:spPr>
        <a:xfrm>
          <a:off x="16459200" y="12637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30497</xdr:rowOff>
    </xdr:from>
    <xdr:ext cx="762000" cy="259045"/>
    <xdr:sp macro="" textlink="">
      <xdr:nvSpPr>
        <xdr:cNvPr id="438" name="公債費以外該当値テキスト"/>
        <xdr:cNvSpPr txBox="1"/>
      </xdr:nvSpPr>
      <xdr:spPr>
        <a:xfrm>
          <a:off x="16598900" y="1254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54.7</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57150</xdr:rowOff>
    </xdr:from>
    <xdr:to>
      <xdr:col>22</xdr:col>
      <xdr:colOff>615950</xdr:colOff>
      <xdr:row>73</xdr:row>
      <xdr:rowOff>158750</xdr:rowOff>
    </xdr:to>
    <xdr:sp macro="" textlink="">
      <xdr:nvSpPr>
        <xdr:cNvPr id="439" name="円/楕円 438"/>
        <xdr:cNvSpPr/>
      </xdr:nvSpPr>
      <xdr:spPr>
        <a:xfrm>
          <a:off x="15621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168927</xdr:rowOff>
    </xdr:from>
    <xdr:ext cx="736600" cy="259045"/>
    <xdr:sp macro="" textlink="">
      <xdr:nvSpPr>
        <xdr:cNvPr id="440" name="テキスト ボックス 439"/>
        <xdr:cNvSpPr txBox="1"/>
      </xdr:nvSpPr>
      <xdr:spPr>
        <a:xfrm>
          <a:off x="15290800" y="1234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53.0</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22860</xdr:rowOff>
    </xdr:from>
    <xdr:to>
      <xdr:col>21</xdr:col>
      <xdr:colOff>412750</xdr:colOff>
      <xdr:row>74</xdr:row>
      <xdr:rowOff>124460</xdr:rowOff>
    </xdr:to>
    <xdr:sp macro="" textlink="">
      <xdr:nvSpPr>
        <xdr:cNvPr id="441" name="円/楕円 440"/>
        <xdr:cNvSpPr/>
      </xdr:nvSpPr>
      <xdr:spPr>
        <a:xfrm>
          <a:off x="14732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134637</xdr:rowOff>
    </xdr:from>
    <xdr:ext cx="762000" cy="259045"/>
    <xdr:sp macro="" textlink="">
      <xdr:nvSpPr>
        <xdr:cNvPr id="442" name="テキスト ボックス 441"/>
        <xdr:cNvSpPr txBox="1"/>
      </xdr:nvSpPr>
      <xdr:spPr>
        <a:xfrm>
          <a:off x="14401800" y="1247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56.6</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30480</xdr:rowOff>
    </xdr:from>
    <xdr:to>
      <xdr:col>20</xdr:col>
      <xdr:colOff>209550</xdr:colOff>
      <xdr:row>75</xdr:row>
      <xdr:rowOff>132080</xdr:rowOff>
    </xdr:to>
    <xdr:sp macro="" textlink="">
      <xdr:nvSpPr>
        <xdr:cNvPr id="443" name="円/楕円 442"/>
        <xdr:cNvSpPr/>
      </xdr:nvSpPr>
      <xdr:spPr>
        <a:xfrm>
          <a:off x="13843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142257</xdr:rowOff>
    </xdr:from>
    <xdr:ext cx="762000" cy="259045"/>
    <xdr:sp macro="" textlink="">
      <xdr:nvSpPr>
        <xdr:cNvPr id="444" name="テキスト ボックス 443"/>
        <xdr:cNvSpPr txBox="1"/>
      </xdr:nvSpPr>
      <xdr:spPr>
        <a:xfrm>
          <a:off x="13512800" y="1265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72390</xdr:rowOff>
    </xdr:from>
    <xdr:to>
      <xdr:col>19</xdr:col>
      <xdr:colOff>6350</xdr:colOff>
      <xdr:row>74</xdr:row>
      <xdr:rowOff>2540</xdr:rowOff>
    </xdr:to>
    <xdr:sp macro="" textlink="">
      <xdr:nvSpPr>
        <xdr:cNvPr id="445" name="円/楕円 444"/>
        <xdr:cNvSpPr/>
      </xdr:nvSpPr>
      <xdr:spPr>
        <a:xfrm>
          <a:off x="12954000" y="1258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12717</xdr:rowOff>
    </xdr:from>
    <xdr:ext cx="762000" cy="259045"/>
    <xdr:sp macro="" textlink="">
      <xdr:nvSpPr>
        <xdr:cNvPr id="446" name="テキスト ボックス 445"/>
        <xdr:cNvSpPr txBox="1"/>
      </xdr:nvSpPr>
      <xdr:spPr>
        <a:xfrm>
          <a:off x="12623800" y="1235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広島県大崎上島町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107293</xdr:rowOff>
    </xdr:from>
    <xdr:to>
      <xdr:col>4</xdr:col>
      <xdr:colOff>1117600</xdr:colOff>
      <xdr:row>17</xdr:row>
      <xdr:rowOff>160699</xdr:rowOff>
    </xdr:to>
    <xdr:cxnSp macro="">
      <xdr:nvCxnSpPr>
        <xdr:cNvPr id="54" name="直線コネクタ 53"/>
        <xdr:cNvCxnSpPr/>
      </xdr:nvCxnSpPr>
      <xdr:spPr bwMode="auto">
        <a:xfrm>
          <a:off x="5003800" y="3069568"/>
          <a:ext cx="647700" cy="53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119616</xdr:rowOff>
    </xdr:from>
    <xdr:ext cx="762000" cy="259045"/>
    <xdr:sp macro="" textlink="">
      <xdr:nvSpPr>
        <xdr:cNvPr id="55" name="人口1人当たり決算額の推移平均値テキスト130"/>
        <xdr:cNvSpPr txBox="1"/>
      </xdr:nvSpPr>
      <xdr:spPr>
        <a:xfrm>
          <a:off x="5740400" y="2738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3175</xdr:rowOff>
    </xdr:from>
    <xdr:to>
      <xdr:col>4</xdr:col>
      <xdr:colOff>469900</xdr:colOff>
      <xdr:row>17</xdr:row>
      <xdr:rowOff>107293</xdr:rowOff>
    </xdr:to>
    <xdr:cxnSp macro="">
      <xdr:nvCxnSpPr>
        <xdr:cNvPr id="57" name="直線コネクタ 56"/>
        <xdr:cNvCxnSpPr/>
      </xdr:nvCxnSpPr>
      <xdr:spPr bwMode="auto">
        <a:xfrm>
          <a:off x="4305300" y="2965450"/>
          <a:ext cx="698500" cy="1041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80725</xdr:rowOff>
    </xdr:from>
    <xdr:ext cx="736600" cy="259045"/>
    <xdr:sp macro="" textlink="">
      <xdr:nvSpPr>
        <xdr:cNvPr id="59" name="テキスト ボックス 58"/>
        <xdr:cNvSpPr txBox="1"/>
      </xdr:nvSpPr>
      <xdr:spPr>
        <a:xfrm>
          <a:off x="4622800" y="270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121371</xdr:rowOff>
    </xdr:from>
    <xdr:to>
      <xdr:col>3</xdr:col>
      <xdr:colOff>904875</xdr:colOff>
      <xdr:row>17</xdr:row>
      <xdr:rowOff>3175</xdr:rowOff>
    </xdr:to>
    <xdr:cxnSp macro="">
      <xdr:nvCxnSpPr>
        <xdr:cNvPr id="60" name="直線コネクタ 59"/>
        <xdr:cNvCxnSpPr/>
      </xdr:nvCxnSpPr>
      <xdr:spPr bwMode="auto">
        <a:xfrm>
          <a:off x="3606800" y="2912196"/>
          <a:ext cx="698500" cy="532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49553</xdr:rowOff>
    </xdr:from>
    <xdr:ext cx="762000" cy="259045"/>
    <xdr:sp macro="" textlink="">
      <xdr:nvSpPr>
        <xdr:cNvPr id="62" name="テキスト ボックス 61"/>
        <xdr:cNvSpPr txBox="1"/>
      </xdr:nvSpPr>
      <xdr:spPr>
        <a:xfrm>
          <a:off x="3924300" y="301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121371</xdr:rowOff>
    </xdr:from>
    <xdr:to>
      <xdr:col>3</xdr:col>
      <xdr:colOff>206375</xdr:colOff>
      <xdr:row>16</xdr:row>
      <xdr:rowOff>148584</xdr:rowOff>
    </xdr:to>
    <xdr:cxnSp macro="">
      <xdr:nvCxnSpPr>
        <xdr:cNvPr id="63" name="直線コネクタ 62"/>
        <xdr:cNvCxnSpPr/>
      </xdr:nvCxnSpPr>
      <xdr:spPr bwMode="auto">
        <a:xfrm flipV="1">
          <a:off x="2908300" y="2912196"/>
          <a:ext cx="698500" cy="272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47305</xdr:rowOff>
    </xdr:from>
    <xdr:ext cx="762000" cy="259045"/>
    <xdr:sp macro="" textlink="">
      <xdr:nvSpPr>
        <xdr:cNvPr id="65" name="テキスト ボックス 64"/>
        <xdr:cNvSpPr txBox="1"/>
      </xdr:nvSpPr>
      <xdr:spPr>
        <a:xfrm>
          <a:off x="3225800" y="300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46286</xdr:rowOff>
    </xdr:from>
    <xdr:ext cx="762000" cy="259045"/>
    <xdr:sp macro="" textlink="">
      <xdr:nvSpPr>
        <xdr:cNvPr id="67" name="テキスト ボックス 66"/>
        <xdr:cNvSpPr txBox="1"/>
      </xdr:nvSpPr>
      <xdr:spPr>
        <a:xfrm>
          <a:off x="2527300" y="3008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109899</xdr:rowOff>
    </xdr:from>
    <xdr:to>
      <xdr:col>5</xdr:col>
      <xdr:colOff>34925</xdr:colOff>
      <xdr:row>18</xdr:row>
      <xdr:rowOff>40049</xdr:rowOff>
    </xdr:to>
    <xdr:sp macro="" textlink="">
      <xdr:nvSpPr>
        <xdr:cNvPr id="73" name="円/楕円 72"/>
        <xdr:cNvSpPr/>
      </xdr:nvSpPr>
      <xdr:spPr bwMode="auto">
        <a:xfrm>
          <a:off x="5600700" y="30721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81976</xdr:rowOff>
    </xdr:from>
    <xdr:ext cx="762000" cy="259045"/>
    <xdr:sp macro="" textlink="">
      <xdr:nvSpPr>
        <xdr:cNvPr id="74" name="人口1人当たり決算額の推移該当値テキスト130"/>
        <xdr:cNvSpPr txBox="1"/>
      </xdr:nvSpPr>
      <xdr:spPr>
        <a:xfrm>
          <a:off x="5740400" y="3044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115,462</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56493</xdr:rowOff>
    </xdr:from>
    <xdr:to>
      <xdr:col>4</xdr:col>
      <xdr:colOff>520700</xdr:colOff>
      <xdr:row>17</xdr:row>
      <xdr:rowOff>158093</xdr:rowOff>
    </xdr:to>
    <xdr:sp macro="" textlink="">
      <xdr:nvSpPr>
        <xdr:cNvPr id="75" name="円/楕円 74"/>
        <xdr:cNvSpPr/>
      </xdr:nvSpPr>
      <xdr:spPr bwMode="auto">
        <a:xfrm>
          <a:off x="4953000" y="30187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142870</xdr:rowOff>
    </xdr:from>
    <xdr:ext cx="736600" cy="259045"/>
    <xdr:sp macro="" textlink="">
      <xdr:nvSpPr>
        <xdr:cNvPr id="76" name="テキスト ボックス 75"/>
        <xdr:cNvSpPr txBox="1"/>
      </xdr:nvSpPr>
      <xdr:spPr>
        <a:xfrm>
          <a:off x="4622800" y="3105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121,069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123825</xdr:rowOff>
    </xdr:from>
    <xdr:to>
      <xdr:col>3</xdr:col>
      <xdr:colOff>955675</xdr:colOff>
      <xdr:row>17</xdr:row>
      <xdr:rowOff>53975</xdr:rowOff>
    </xdr:to>
    <xdr:sp macro="" textlink="">
      <xdr:nvSpPr>
        <xdr:cNvPr id="77" name="円/楕円 76"/>
        <xdr:cNvSpPr/>
      </xdr:nvSpPr>
      <xdr:spPr bwMode="auto">
        <a:xfrm>
          <a:off x="4254500" y="2914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64152</xdr:rowOff>
    </xdr:from>
    <xdr:ext cx="762000" cy="259045"/>
    <xdr:sp macro="" textlink="">
      <xdr:nvSpPr>
        <xdr:cNvPr id="78" name="テキスト ボックス 77"/>
        <xdr:cNvSpPr txBox="1"/>
      </xdr:nvSpPr>
      <xdr:spPr>
        <a:xfrm>
          <a:off x="3924300" y="2683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132,000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70571</xdr:rowOff>
    </xdr:from>
    <xdr:to>
      <xdr:col>3</xdr:col>
      <xdr:colOff>257175</xdr:colOff>
      <xdr:row>17</xdr:row>
      <xdr:rowOff>721</xdr:rowOff>
    </xdr:to>
    <xdr:sp macro="" textlink="">
      <xdr:nvSpPr>
        <xdr:cNvPr id="79" name="円/楕円 78"/>
        <xdr:cNvSpPr/>
      </xdr:nvSpPr>
      <xdr:spPr bwMode="auto">
        <a:xfrm>
          <a:off x="3556000" y="28613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10898</xdr:rowOff>
    </xdr:from>
    <xdr:ext cx="762000" cy="259045"/>
    <xdr:sp macro="" textlink="">
      <xdr:nvSpPr>
        <xdr:cNvPr id="80" name="テキスト ボックス 79"/>
        <xdr:cNvSpPr txBox="1"/>
      </xdr:nvSpPr>
      <xdr:spPr>
        <a:xfrm>
          <a:off x="3225800" y="263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137,591</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97784</xdr:rowOff>
    </xdr:from>
    <xdr:to>
      <xdr:col>2</xdr:col>
      <xdr:colOff>692150</xdr:colOff>
      <xdr:row>17</xdr:row>
      <xdr:rowOff>27934</xdr:rowOff>
    </xdr:to>
    <xdr:sp macro="" textlink="">
      <xdr:nvSpPr>
        <xdr:cNvPr id="81" name="円/楕円 80"/>
        <xdr:cNvSpPr/>
      </xdr:nvSpPr>
      <xdr:spPr bwMode="auto">
        <a:xfrm>
          <a:off x="2857500" y="28886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38111</xdr:rowOff>
    </xdr:from>
    <xdr:ext cx="762000" cy="259045"/>
    <xdr:sp macro="" textlink="">
      <xdr:nvSpPr>
        <xdr:cNvPr id="82" name="テキスト ボックス 81"/>
        <xdr:cNvSpPr txBox="1"/>
      </xdr:nvSpPr>
      <xdr:spPr>
        <a:xfrm>
          <a:off x="2527300" y="2657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134,734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313099</xdr:rowOff>
    </xdr:from>
    <xdr:to>
      <xdr:col>4</xdr:col>
      <xdr:colOff>1117600</xdr:colOff>
      <xdr:row>34</xdr:row>
      <xdr:rowOff>340875</xdr:rowOff>
    </xdr:to>
    <xdr:cxnSp macro="">
      <xdr:nvCxnSpPr>
        <xdr:cNvPr id="116" name="直線コネクタ 115"/>
        <xdr:cNvCxnSpPr/>
      </xdr:nvCxnSpPr>
      <xdr:spPr bwMode="auto">
        <a:xfrm>
          <a:off x="5003800" y="6580549"/>
          <a:ext cx="647700" cy="277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332789</xdr:rowOff>
    </xdr:from>
    <xdr:ext cx="762000" cy="259045"/>
    <xdr:sp macro="" textlink="">
      <xdr:nvSpPr>
        <xdr:cNvPr id="117" name="人口1人当たり決算額の推移平均値テキスト445"/>
        <xdr:cNvSpPr txBox="1"/>
      </xdr:nvSpPr>
      <xdr:spPr>
        <a:xfrm>
          <a:off x="5740400" y="6943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268198</xdr:rowOff>
    </xdr:from>
    <xdr:to>
      <xdr:col>4</xdr:col>
      <xdr:colOff>469900</xdr:colOff>
      <xdr:row>34</xdr:row>
      <xdr:rowOff>313099</xdr:rowOff>
    </xdr:to>
    <xdr:cxnSp macro="">
      <xdr:nvCxnSpPr>
        <xdr:cNvPr id="119" name="直線コネクタ 118"/>
        <xdr:cNvCxnSpPr/>
      </xdr:nvCxnSpPr>
      <xdr:spPr bwMode="auto">
        <a:xfrm>
          <a:off x="4305300" y="6535648"/>
          <a:ext cx="698500" cy="44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41915</xdr:rowOff>
    </xdr:from>
    <xdr:ext cx="736600" cy="259045"/>
    <xdr:sp macro="" textlink="">
      <xdr:nvSpPr>
        <xdr:cNvPr id="121" name="テキスト ボックス 120"/>
        <xdr:cNvSpPr txBox="1"/>
      </xdr:nvSpPr>
      <xdr:spPr>
        <a:xfrm>
          <a:off x="4622800" y="6995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48114</xdr:rowOff>
    </xdr:from>
    <xdr:to>
      <xdr:col>3</xdr:col>
      <xdr:colOff>904875</xdr:colOff>
      <xdr:row>34</xdr:row>
      <xdr:rowOff>268198</xdr:rowOff>
    </xdr:to>
    <xdr:cxnSp macro="">
      <xdr:nvCxnSpPr>
        <xdr:cNvPr id="122" name="直線コネクタ 121"/>
        <xdr:cNvCxnSpPr/>
      </xdr:nvCxnSpPr>
      <xdr:spPr bwMode="auto">
        <a:xfrm>
          <a:off x="3606800" y="6315564"/>
          <a:ext cx="698500" cy="2200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336884</xdr:rowOff>
    </xdr:from>
    <xdr:ext cx="762000" cy="259045"/>
    <xdr:sp macro="" textlink="">
      <xdr:nvSpPr>
        <xdr:cNvPr id="124" name="テキスト ボックス 123"/>
        <xdr:cNvSpPr txBox="1"/>
      </xdr:nvSpPr>
      <xdr:spPr>
        <a:xfrm>
          <a:off x="3924300" y="694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322472</xdr:rowOff>
    </xdr:from>
    <xdr:to>
      <xdr:col>3</xdr:col>
      <xdr:colOff>206375</xdr:colOff>
      <xdr:row>34</xdr:row>
      <xdr:rowOff>48114</xdr:rowOff>
    </xdr:to>
    <xdr:cxnSp macro="">
      <xdr:nvCxnSpPr>
        <xdr:cNvPr id="125" name="直線コネクタ 124"/>
        <xdr:cNvCxnSpPr/>
      </xdr:nvCxnSpPr>
      <xdr:spPr bwMode="auto">
        <a:xfrm>
          <a:off x="2908300" y="6247022"/>
          <a:ext cx="698500" cy="685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268571</xdr:rowOff>
    </xdr:from>
    <xdr:ext cx="762000" cy="259045"/>
    <xdr:sp macro="" textlink="">
      <xdr:nvSpPr>
        <xdr:cNvPr id="127" name="テキスト ボックス 126"/>
        <xdr:cNvSpPr txBox="1"/>
      </xdr:nvSpPr>
      <xdr:spPr>
        <a:xfrm>
          <a:off x="3225800" y="687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252207</xdr:rowOff>
    </xdr:from>
    <xdr:ext cx="762000" cy="259045"/>
    <xdr:sp macro="" textlink="">
      <xdr:nvSpPr>
        <xdr:cNvPr id="129" name="テキスト ボックス 128"/>
        <xdr:cNvSpPr txBox="1"/>
      </xdr:nvSpPr>
      <xdr:spPr>
        <a:xfrm>
          <a:off x="2527300" y="686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290075</xdr:rowOff>
    </xdr:from>
    <xdr:to>
      <xdr:col>5</xdr:col>
      <xdr:colOff>34925</xdr:colOff>
      <xdr:row>35</xdr:row>
      <xdr:rowOff>48775</xdr:rowOff>
    </xdr:to>
    <xdr:sp macro="" textlink="">
      <xdr:nvSpPr>
        <xdr:cNvPr id="135" name="円/楕円 134"/>
        <xdr:cNvSpPr/>
      </xdr:nvSpPr>
      <xdr:spPr bwMode="auto">
        <a:xfrm>
          <a:off x="5600700" y="65575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135152</xdr:rowOff>
    </xdr:from>
    <xdr:ext cx="762000" cy="259045"/>
    <xdr:sp macro="" textlink="">
      <xdr:nvSpPr>
        <xdr:cNvPr id="136" name="人口1人当たり決算額の推移該当値テキスト445"/>
        <xdr:cNvSpPr txBox="1"/>
      </xdr:nvSpPr>
      <xdr:spPr>
        <a:xfrm>
          <a:off x="5740400" y="6402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49,773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262299</xdr:rowOff>
    </xdr:from>
    <xdr:to>
      <xdr:col>4</xdr:col>
      <xdr:colOff>520700</xdr:colOff>
      <xdr:row>35</xdr:row>
      <xdr:rowOff>20999</xdr:rowOff>
    </xdr:to>
    <xdr:sp macro="" textlink="">
      <xdr:nvSpPr>
        <xdr:cNvPr id="137" name="円/楕円 136"/>
        <xdr:cNvSpPr/>
      </xdr:nvSpPr>
      <xdr:spPr bwMode="auto">
        <a:xfrm>
          <a:off x="4953000" y="65297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31176</xdr:rowOff>
    </xdr:from>
    <xdr:ext cx="736600" cy="259045"/>
    <xdr:sp macro="" textlink="">
      <xdr:nvSpPr>
        <xdr:cNvPr id="138" name="テキスト ボックス 137"/>
        <xdr:cNvSpPr txBox="1"/>
      </xdr:nvSpPr>
      <xdr:spPr>
        <a:xfrm>
          <a:off x="4622800" y="62986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51,231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217399</xdr:rowOff>
    </xdr:from>
    <xdr:to>
      <xdr:col>3</xdr:col>
      <xdr:colOff>955675</xdr:colOff>
      <xdr:row>34</xdr:row>
      <xdr:rowOff>318999</xdr:rowOff>
    </xdr:to>
    <xdr:sp macro="" textlink="">
      <xdr:nvSpPr>
        <xdr:cNvPr id="139" name="円/楕円 138"/>
        <xdr:cNvSpPr/>
      </xdr:nvSpPr>
      <xdr:spPr bwMode="auto">
        <a:xfrm>
          <a:off x="4254500" y="64848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329176</xdr:rowOff>
    </xdr:from>
    <xdr:ext cx="762000" cy="259045"/>
    <xdr:sp macro="" textlink="">
      <xdr:nvSpPr>
        <xdr:cNvPr id="140" name="テキスト ボックス 139"/>
        <xdr:cNvSpPr txBox="1"/>
      </xdr:nvSpPr>
      <xdr:spPr>
        <a:xfrm>
          <a:off x="3924300" y="6253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53,588</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340214</xdr:rowOff>
    </xdr:from>
    <xdr:to>
      <xdr:col>3</xdr:col>
      <xdr:colOff>257175</xdr:colOff>
      <xdr:row>34</xdr:row>
      <xdr:rowOff>98914</xdr:rowOff>
    </xdr:to>
    <xdr:sp macro="" textlink="">
      <xdr:nvSpPr>
        <xdr:cNvPr id="141" name="円/楕円 140"/>
        <xdr:cNvSpPr/>
      </xdr:nvSpPr>
      <xdr:spPr bwMode="auto">
        <a:xfrm>
          <a:off x="3556000" y="6264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109091</xdr:rowOff>
    </xdr:from>
    <xdr:ext cx="762000" cy="259045"/>
    <xdr:sp macro="" textlink="">
      <xdr:nvSpPr>
        <xdr:cNvPr id="142" name="テキスト ボックス 141"/>
        <xdr:cNvSpPr txBox="1"/>
      </xdr:nvSpPr>
      <xdr:spPr>
        <a:xfrm>
          <a:off x="3225800" y="6033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65,141</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271672</xdr:rowOff>
    </xdr:from>
    <xdr:to>
      <xdr:col>2</xdr:col>
      <xdr:colOff>692150</xdr:colOff>
      <xdr:row>34</xdr:row>
      <xdr:rowOff>30372</xdr:rowOff>
    </xdr:to>
    <xdr:sp macro="" textlink="">
      <xdr:nvSpPr>
        <xdr:cNvPr id="143" name="円/楕円 142"/>
        <xdr:cNvSpPr/>
      </xdr:nvSpPr>
      <xdr:spPr bwMode="auto">
        <a:xfrm>
          <a:off x="2857500" y="61962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40549</xdr:rowOff>
    </xdr:from>
    <xdr:ext cx="762000" cy="259045"/>
    <xdr:sp macro="" textlink="">
      <xdr:nvSpPr>
        <xdr:cNvPr id="144" name="テキスト ボックス 143"/>
        <xdr:cNvSpPr txBox="1"/>
      </xdr:nvSpPr>
      <xdr:spPr>
        <a:xfrm>
          <a:off x="2527300" y="5965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68,739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広島県大崎上島町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400">
              <a:solidFill>
                <a:schemeClr val="tx1"/>
              </a:solidFill>
              <a:latin typeface="ＭＳ ゴシック" pitchFamily="49" charset="-128"/>
              <a:ea typeface="ＭＳ ゴシック" pitchFamily="49" charset="-128"/>
            </a:rPr>
            <a:t>財政調整基金残高については、毎年、実質収支額の</a:t>
          </a:r>
          <a:r>
            <a:rPr kumimoji="1" lang="en-US" altLang="ja-JP" sz="1400">
              <a:solidFill>
                <a:schemeClr val="tx1"/>
              </a:solidFill>
              <a:latin typeface="ＭＳ ゴシック" pitchFamily="49" charset="-128"/>
              <a:ea typeface="ＭＳ ゴシック" pitchFamily="49" charset="-128"/>
            </a:rPr>
            <a:t>1/2</a:t>
          </a:r>
          <a:r>
            <a:rPr kumimoji="1" lang="ja-JP" altLang="en-US" sz="1400">
              <a:solidFill>
                <a:schemeClr val="tx1"/>
              </a:solidFill>
              <a:latin typeface="ＭＳ ゴシック" pitchFamily="49" charset="-128"/>
              <a:ea typeface="ＭＳ ゴシック" pitchFamily="49" charset="-128"/>
            </a:rPr>
            <a:t>以上を積み立てるとともに、余裕資金を基金積立又は繰上償還にまわしていることにより、平成</a:t>
          </a:r>
          <a:r>
            <a:rPr kumimoji="1" lang="en-US" altLang="ja-JP" sz="1400">
              <a:solidFill>
                <a:schemeClr val="tx1"/>
              </a:solidFill>
              <a:latin typeface="ＭＳ ゴシック" pitchFamily="49" charset="-128"/>
              <a:ea typeface="ＭＳ ゴシック" pitchFamily="49" charset="-128"/>
            </a:rPr>
            <a:t>21</a:t>
          </a:r>
          <a:r>
            <a:rPr kumimoji="1" lang="ja-JP" altLang="en-US" sz="1400">
              <a:solidFill>
                <a:schemeClr val="tx1"/>
              </a:solidFill>
              <a:latin typeface="ＭＳ ゴシック" pitchFamily="49" charset="-128"/>
              <a:ea typeface="ＭＳ ゴシック" pitchFamily="49" charset="-128"/>
            </a:rPr>
            <a:t>年度以降、大幅に増加している。実質収支比率は</a:t>
          </a:r>
          <a:r>
            <a:rPr kumimoji="1" lang="en-US" altLang="ja-JP" sz="1400">
              <a:solidFill>
                <a:schemeClr val="tx1"/>
              </a:solidFill>
              <a:latin typeface="ＭＳ ゴシック" pitchFamily="49" charset="-128"/>
              <a:ea typeface="ＭＳ ゴシック" pitchFamily="49" charset="-128"/>
            </a:rPr>
            <a:t>4.51</a:t>
          </a:r>
          <a:r>
            <a:rPr kumimoji="1" lang="ja-JP" altLang="en-US" sz="1400">
              <a:solidFill>
                <a:schemeClr val="tx1"/>
              </a:solidFill>
              <a:latin typeface="ＭＳ ゴシック" pitchFamily="49" charset="-128"/>
              <a:ea typeface="ＭＳ ゴシック" pitchFamily="49" charset="-128"/>
            </a:rPr>
            <a:t>％で、分母となる標準財政規模が前年度比</a:t>
          </a:r>
          <a:r>
            <a:rPr kumimoji="1" lang="en-US" altLang="ja-JP" sz="1400">
              <a:solidFill>
                <a:schemeClr val="tx1"/>
              </a:solidFill>
              <a:latin typeface="ＭＳ ゴシック" pitchFamily="49" charset="-128"/>
              <a:ea typeface="ＭＳ ゴシック" pitchFamily="49" charset="-128"/>
            </a:rPr>
            <a:t>3</a:t>
          </a:r>
          <a:r>
            <a:rPr kumimoji="1" lang="ja-JP" altLang="en-US" sz="1400">
              <a:solidFill>
                <a:schemeClr val="tx1"/>
              </a:solidFill>
              <a:latin typeface="ＭＳ ゴシック" pitchFamily="49" charset="-128"/>
              <a:ea typeface="ＭＳ ゴシック" pitchFamily="49" charset="-128"/>
            </a:rPr>
            <a:t>％減となったことと、分子である実質収支額が前年度比</a:t>
          </a:r>
          <a:r>
            <a:rPr kumimoji="1" lang="en-US" altLang="ja-JP" sz="1400">
              <a:solidFill>
                <a:schemeClr val="tx1"/>
              </a:solidFill>
              <a:latin typeface="ＭＳ ゴシック" pitchFamily="49" charset="-128"/>
              <a:ea typeface="ＭＳ ゴシック" pitchFamily="49" charset="-128"/>
            </a:rPr>
            <a:t>14.4</a:t>
          </a:r>
          <a:r>
            <a:rPr kumimoji="1" lang="ja-JP" altLang="en-US" sz="1400">
              <a:solidFill>
                <a:schemeClr val="tx1"/>
              </a:solidFill>
              <a:latin typeface="ＭＳ ゴシック" pitchFamily="49" charset="-128"/>
              <a:ea typeface="ＭＳ ゴシック" pitchFamily="49" charset="-128"/>
            </a:rPr>
            <a:t>％減となったため、</a:t>
          </a:r>
          <a:r>
            <a:rPr kumimoji="1" lang="en-US" altLang="ja-JP" sz="1400">
              <a:solidFill>
                <a:schemeClr val="tx1"/>
              </a:solidFill>
              <a:latin typeface="ＭＳ ゴシック" pitchFamily="49" charset="-128"/>
              <a:ea typeface="ＭＳ ゴシック" pitchFamily="49" charset="-128"/>
            </a:rPr>
            <a:t>0.6</a:t>
          </a:r>
          <a:r>
            <a:rPr kumimoji="1" lang="ja-JP" altLang="en-US" sz="1400">
              <a:solidFill>
                <a:schemeClr val="tx1"/>
              </a:solidFill>
              <a:latin typeface="ＭＳ ゴシック" pitchFamily="49" charset="-128"/>
              <a:ea typeface="ＭＳ ゴシック" pitchFamily="49" charset="-128"/>
            </a:rPr>
            <a:t>ポイント減少している。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広島県大崎上島町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400">
              <a:solidFill>
                <a:schemeClr val="tx1"/>
              </a:solidFill>
              <a:latin typeface="ＭＳ ゴシック" pitchFamily="49" charset="-128"/>
              <a:ea typeface="ＭＳ ゴシック" pitchFamily="49" charset="-128"/>
            </a:rPr>
            <a:t>平成</a:t>
          </a:r>
          <a:r>
            <a:rPr kumimoji="1" lang="en-US" altLang="ja-JP" sz="1400">
              <a:solidFill>
                <a:schemeClr val="tx1"/>
              </a:solidFill>
              <a:latin typeface="ＭＳ ゴシック" pitchFamily="49" charset="-128"/>
              <a:ea typeface="ＭＳ ゴシック" pitchFamily="49" charset="-128"/>
            </a:rPr>
            <a:t>26</a:t>
          </a:r>
          <a:r>
            <a:rPr kumimoji="1" lang="ja-JP" altLang="en-US" sz="1400">
              <a:solidFill>
                <a:schemeClr val="tx1"/>
              </a:solidFill>
              <a:latin typeface="ＭＳ ゴシック" pitchFamily="49" charset="-128"/>
              <a:ea typeface="ＭＳ ゴシック" pitchFamily="49" charset="-128"/>
            </a:rPr>
            <a:t>年度一般会計の実質収支の減は、前年度実施した繰上償還を行わなかったこと、余剰資金を基金へ積立てたことによる積立金の増などによる。国民健康保険事業特別会計は黒字ではあるが減少傾向である。また、繰出金が多額であり、今後も保険税率の適正化を図るなどにより、赤字補填的な繰出金の負担額を削減していくよう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広島県大崎上島町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ゴシック" pitchFamily="49" charset="-128"/>
              <a:ea typeface="ＭＳ ゴシック" pitchFamily="49" charset="-128"/>
            </a:rPr>
            <a:t>　</a:t>
          </a:r>
          <a:r>
            <a:rPr kumimoji="1" lang="ja-JP" altLang="en-US" sz="1400">
              <a:solidFill>
                <a:schemeClr val="tx1"/>
              </a:solidFill>
              <a:latin typeface="ＭＳ ゴシック" pitchFamily="49" charset="-128"/>
              <a:ea typeface="ＭＳ ゴシック" pitchFamily="49" charset="-128"/>
            </a:rPr>
            <a:t>投資的経費の財源として起債した地方債の元利償還金の額は、合併関連の大規模事業に係る地方債の償還が終了したことによりＨ</a:t>
          </a:r>
          <a:r>
            <a:rPr kumimoji="1" lang="en-US" altLang="ja-JP" sz="1400">
              <a:solidFill>
                <a:schemeClr val="tx1"/>
              </a:solidFill>
              <a:latin typeface="ＭＳ ゴシック" pitchFamily="49" charset="-128"/>
              <a:ea typeface="ＭＳ ゴシック" pitchFamily="49" charset="-128"/>
            </a:rPr>
            <a:t>26</a:t>
          </a:r>
          <a:r>
            <a:rPr kumimoji="1" lang="ja-JP" altLang="en-US" sz="1400">
              <a:solidFill>
                <a:schemeClr val="tx1"/>
              </a:solidFill>
              <a:latin typeface="ＭＳ ゴシック" pitchFamily="49" charset="-128"/>
              <a:ea typeface="ＭＳ ゴシック" pitchFamily="49" charset="-128"/>
            </a:rPr>
            <a:t>は</a:t>
          </a:r>
          <a:r>
            <a:rPr kumimoji="1" lang="en-US" altLang="ja-JP" sz="1400">
              <a:solidFill>
                <a:schemeClr val="tx1"/>
              </a:solidFill>
              <a:latin typeface="ＭＳ ゴシック" pitchFamily="49" charset="-128"/>
              <a:ea typeface="ＭＳ ゴシック" pitchFamily="49" charset="-128"/>
            </a:rPr>
            <a:t>1,657</a:t>
          </a:r>
          <a:r>
            <a:rPr kumimoji="1" lang="ja-JP" altLang="en-US" sz="1400">
              <a:solidFill>
                <a:schemeClr val="tx1"/>
              </a:solidFill>
              <a:latin typeface="ＭＳ ゴシック" pitchFamily="49" charset="-128"/>
              <a:ea typeface="ＭＳ ゴシック" pitchFamily="49" charset="-128"/>
            </a:rPr>
            <a:t>百万円に減少した。また、過疎債、合併特例債など算入公債費等が多いため、実質公債費比率の分子は減少している。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広島県大崎上島町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400">
              <a:solidFill>
                <a:schemeClr val="tx1"/>
              </a:solidFill>
              <a:latin typeface="ＭＳ ゴシック" pitchFamily="49" charset="-128"/>
              <a:ea typeface="ＭＳ ゴシック" pitchFamily="49" charset="-128"/>
            </a:rPr>
            <a:t>余剰資金を積み立てた財政調整基金など充当可能基金は増加しているものの、充当可能財源等全体額は減少している。しかし、合併関連事業等に係る投資的経費の財源として起債した地方債の元利償還金の減により、一般会計等に係る地方債の現在高が減少しているため、将来負担額もそれ以上に減少し、将来負担比率の分子となる額はマイナス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6996071</v>
      </c>
      <c r="BO4" s="379"/>
      <c r="BP4" s="379"/>
      <c r="BQ4" s="379"/>
      <c r="BR4" s="379"/>
      <c r="BS4" s="379"/>
      <c r="BT4" s="379"/>
      <c r="BU4" s="380"/>
      <c r="BV4" s="378">
        <v>7517840</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4.5</v>
      </c>
      <c r="CU4" s="556"/>
      <c r="CV4" s="556"/>
      <c r="CW4" s="556"/>
      <c r="CX4" s="556"/>
      <c r="CY4" s="556"/>
      <c r="CZ4" s="556"/>
      <c r="DA4" s="557"/>
      <c r="DB4" s="555">
        <v>5.0999999999999996</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6701223</v>
      </c>
      <c r="BO5" s="384"/>
      <c r="BP5" s="384"/>
      <c r="BQ5" s="384"/>
      <c r="BR5" s="384"/>
      <c r="BS5" s="384"/>
      <c r="BT5" s="384"/>
      <c r="BU5" s="385"/>
      <c r="BV5" s="383">
        <v>7243724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85.5</v>
      </c>
      <c r="CU5" s="354"/>
      <c r="CV5" s="354"/>
      <c r="CW5" s="354"/>
      <c r="CX5" s="354"/>
      <c r="CY5" s="354"/>
      <c r="CZ5" s="354"/>
      <c r="DA5" s="355"/>
      <c r="DB5" s="353">
        <v>83.5</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294848</v>
      </c>
      <c r="BO6" s="384"/>
      <c r="BP6" s="384"/>
      <c r="BQ6" s="384"/>
      <c r="BR6" s="384"/>
      <c r="BS6" s="384"/>
      <c r="BT6" s="384"/>
      <c r="BU6" s="385"/>
      <c r="BV6" s="383">
        <v>274116</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90.8</v>
      </c>
      <c r="CU6" s="530"/>
      <c r="CV6" s="530"/>
      <c r="CW6" s="530"/>
      <c r="CX6" s="530"/>
      <c r="CY6" s="530"/>
      <c r="CZ6" s="530"/>
      <c r="DA6" s="531"/>
      <c r="DB6" s="529">
        <v>89.3</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85154</v>
      </c>
      <c r="BO7" s="384"/>
      <c r="BP7" s="384"/>
      <c r="BQ7" s="384"/>
      <c r="BR7" s="384"/>
      <c r="BS7" s="384"/>
      <c r="BT7" s="384"/>
      <c r="BU7" s="385"/>
      <c r="BV7" s="383">
        <v>29044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4649542</v>
      </c>
      <c r="CU7" s="384"/>
      <c r="CV7" s="384"/>
      <c r="CW7" s="384"/>
      <c r="CX7" s="384"/>
      <c r="CY7" s="384"/>
      <c r="CZ7" s="384"/>
      <c r="DA7" s="385"/>
      <c r="DB7" s="383">
        <v>4795176</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209694</v>
      </c>
      <c r="BO8" s="384"/>
      <c r="BP8" s="384"/>
      <c r="BQ8" s="384"/>
      <c r="BR8" s="384"/>
      <c r="BS8" s="384"/>
      <c r="BT8" s="384"/>
      <c r="BU8" s="385"/>
      <c r="BV8" s="383">
        <v>245072</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0.31</v>
      </c>
      <c r="CU8" s="493"/>
      <c r="CV8" s="493"/>
      <c r="CW8" s="493"/>
      <c r="CX8" s="493"/>
      <c r="CY8" s="493"/>
      <c r="CZ8" s="493"/>
      <c r="DA8" s="494"/>
      <c r="DB8" s="492">
        <v>0.32</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8448</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-35378</v>
      </c>
      <c r="BO9" s="384"/>
      <c r="BP9" s="384"/>
      <c r="BQ9" s="384"/>
      <c r="BR9" s="384"/>
      <c r="BS9" s="384"/>
      <c r="BT9" s="384"/>
      <c r="BU9" s="385"/>
      <c r="BV9" s="383">
        <v>-41671</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27.1</v>
      </c>
      <c r="CU9" s="354"/>
      <c r="CV9" s="354"/>
      <c r="CW9" s="354"/>
      <c r="CX9" s="354"/>
      <c r="CY9" s="354"/>
      <c r="CZ9" s="354"/>
      <c r="DA9" s="355"/>
      <c r="DB9" s="353">
        <v>26.6</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9236</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237630</v>
      </c>
      <c r="BO10" s="384"/>
      <c r="BP10" s="384"/>
      <c r="BQ10" s="384"/>
      <c r="BR10" s="384"/>
      <c r="BS10" s="384"/>
      <c r="BT10" s="384"/>
      <c r="BU10" s="385"/>
      <c r="BV10" s="383">
        <v>496589</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8128</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8018</v>
      </c>
      <c r="S13" s="485"/>
      <c r="T13" s="485"/>
      <c r="U13" s="485"/>
      <c r="V13" s="486"/>
      <c r="W13" s="472" t="s">
        <v>122</v>
      </c>
      <c r="X13" s="396"/>
      <c r="Y13" s="396"/>
      <c r="Z13" s="396"/>
      <c r="AA13" s="396"/>
      <c r="AB13" s="397"/>
      <c r="AC13" s="359">
        <v>589</v>
      </c>
      <c r="AD13" s="360"/>
      <c r="AE13" s="360"/>
      <c r="AF13" s="360"/>
      <c r="AG13" s="361"/>
      <c r="AH13" s="359">
        <v>831</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202252</v>
      </c>
      <c r="BO13" s="384"/>
      <c r="BP13" s="384"/>
      <c r="BQ13" s="384"/>
      <c r="BR13" s="384"/>
      <c r="BS13" s="384"/>
      <c r="BT13" s="384"/>
      <c r="BU13" s="385"/>
      <c r="BV13" s="383">
        <v>454918</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12.4</v>
      </c>
      <c r="CU13" s="354"/>
      <c r="CV13" s="354"/>
      <c r="CW13" s="354"/>
      <c r="CX13" s="354"/>
      <c r="CY13" s="354"/>
      <c r="CZ13" s="354"/>
      <c r="DA13" s="355"/>
      <c r="DB13" s="353">
        <v>13.4</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8207</v>
      </c>
      <c r="S14" s="485"/>
      <c r="T14" s="485"/>
      <c r="U14" s="485"/>
      <c r="V14" s="486"/>
      <c r="W14" s="487"/>
      <c r="X14" s="399"/>
      <c r="Y14" s="399"/>
      <c r="Z14" s="399"/>
      <c r="AA14" s="399"/>
      <c r="AB14" s="400"/>
      <c r="AC14" s="477">
        <v>16.399999999999999</v>
      </c>
      <c r="AD14" s="478"/>
      <c r="AE14" s="478"/>
      <c r="AF14" s="478"/>
      <c r="AG14" s="479"/>
      <c r="AH14" s="477">
        <v>19.600000000000001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t="s">
        <v>119</v>
      </c>
      <c r="CU14" s="456"/>
      <c r="CV14" s="456"/>
      <c r="CW14" s="456"/>
      <c r="CX14" s="456"/>
      <c r="CY14" s="456"/>
      <c r="CZ14" s="456"/>
      <c r="DA14" s="457"/>
      <c r="DB14" s="488" t="s">
        <v>119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8107</v>
      </c>
      <c r="S15" s="485"/>
      <c r="T15" s="485"/>
      <c r="U15" s="485"/>
      <c r="V15" s="486"/>
      <c r="W15" s="472" t="s">
        <v>129</v>
      </c>
      <c r="X15" s="396"/>
      <c r="Y15" s="396"/>
      <c r="Z15" s="396"/>
      <c r="AA15" s="396"/>
      <c r="AB15" s="397"/>
      <c r="AC15" s="359">
        <v>902</v>
      </c>
      <c r="AD15" s="360"/>
      <c r="AE15" s="360"/>
      <c r="AF15" s="360"/>
      <c r="AG15" s="361"/>
      <c r="AH15" s="359">
        <v>1051</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1029721</v>
      </c>
      <c r="BO15" s="379"/>
      <c r="BP15" s="379"/>
      <c r="BQ15" s="379"/>
      <c r="BR15" s="379"/>
      <c r="BS15" s="379"/>
      <c r="BT15" s="379"/>
      <c r="BU15" s="380"/>
      <c r="BV15" s="378">
        <v>1026754</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25.1</v>
      </c>
      <c r="AD16" s="478"/>
      <c r="AE16" s="478"/>
      <c r="AF16" s="478"/>
      <c r="AG16" s="479"/>
      <c r="AH16" s="477">
        <v>24.8</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3487502</v>
      </c>
      <c r="BO16" s="384"/>
      <c r="BP16" s="384"/>
      <c r="BQ16" s="384"/>
      <c r="BR16" s="384"/>
      <c r="BS16" s="384"/>
      <c r="BT16" s="384"/>
      <c r="BU16" s="385"/>
      <c r="BV16" s="383">
        <v>3459984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2109</v>
      </c>
      <c r="AD17" s="360"/>
      <c r="AE17" s="360"/>
      <c r="AF17" s="360"/>
      <c r="AG17" s="361"/>
      <c r="AH17" s="359">
        <v>2346</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1324820</v>
      </c>
      <c r="BO17" s="384"/>
      <c r="BP17" s="384"/>
      <c r="BQ17" s="384"/>
      <c r="BR17" s="384"/>
      <c r="BS17" s="384"/>
      <c r="BT17" s="384"/>
      <c r="BU17" s="385"/>
      <c r="BV17" s="383">
        <v>1324900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43.11</v>
      </c>
      <c r="M18" s="448"/>
      <c r="N18" s="448"/>
      <c r="O18" s="448"/>
      <c r="P18" s="448"/>
      <c r="Q18" s="448"/>
      <c r="R18" s="449"/>
      <c r="S18" s="449"/>
      <c r="T18" s="449"/>
      <c r="U18" s="449"/>
      <c r="V18" s="450"/>
      <c r="W18" s="464"/>
      <c r="X18" s="465"/>
      <c r="Y18" s="465"/>
      <c r="Z18" s="465"/>
      <c r="AA18" s="465"/>
      <c r="AB18" s="473"/>
      <c r="AC18" s="347">
        <v>58.6</v>
      </c>
      <c r="AD18" s="348"/>
      <c r="AE18" s="348"/>
      <c r="AF18" s="348"/>
      <c r="AG18" s="451"/>
      <c r="AH18" s="347">
        <v>55.4</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3976015</v>
      </c>
      <c r="BO18" s="384"/>
      <c r="BP18" s="384"/>
      <c r="BQ18" s="384"/>
      <c r="BR18" s="384"/>
      <c r="BS18" s="384"/>
      <c r="BT18" s="384"/>
      <c r="BU18" s="385"/>
      <c r="BV18" s="383">
        <v>4039545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196</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5289028</v>
      </c>
      <c r="BO19" s="384"/>
      <c r="BP19" s="384"/>
      <c r="BQ19" s="384"/>
      <c r="BR19" s="384"/>
      <c r="BS19" s="384"/>
      <c r="BT19" s="384"/>
      <c r="BU19" s="385"/>
      <c r="BV19" s="383">
        <v>5548800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3880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9582012</v>
      </c>
      <c r="BO23" s="384"/>
      <c r="BP23" s="384"/>
      <c r="BQ23" s="384"/>
      <c r="BR23" s="384"/>
      <c r="BS23" s="384"/>
      <c r="BT23" s="384"/>
      <c r="BU23" s="385"/>
      <c r="BV23" s="383">
        <v>10233828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7020</v>
      </c>
      <c r="R24" s="360"/>
      <c r="S24" s="360"/>
      <c r="T24" s="360"/>
      <c r="U24" s="360"/>
      <c r="V24" s="361"/>
      <c r="W24" s="425"/>
      <c r="X24" s="416"/>
      <c r="Y24" s="417"/>
      <c r="Z24" s="356" t="s">
        <v>153</v>
      </c>
      <c r="AA24" s="357"/>
      <c r="AB24" s="357"/>
      <c r="AC24" s="357"/>
      <c r="AD24" s="357"/>
      <c r="AE24" s="357"/>
      <c r="AF24" s="357"/>
      <c r="AG24" s="358"/>
      <c r="AH24" s="359">
        <v>83</v>
      </c>
      <c r="AI24" s="360"/>
      <c r="AJ24" s="360"/>
      <c r="AK24" s="360"/>
      <c r="AL24" s="361"/>
      <c r="AM24" s="359">
        <v>264272</v>
      </c>
      <c r="AN24" s="360"/>
      <c r="AO24" s="360"/>
      <c r="AP24" s="360"/>
      <c r="AQ24" s="360"/>
      <c r="AR24" s="361"/>
      <c r="AS24" s="359">
        <v>3184</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6852220</v>
      </c>
      <c r="BO24" s="384"/>
      <c r="BP24" s="384"/>
      <c r="BQ24" s="384"/>
      <c r="BR24" s="384"/>
      <c r="BS24" s="384"/>
      <c r="BT24" s="384"/>
      <c r="BU24" s="385"/>
      <c r="BV24" s="383">
        <v>7454695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6030</v>
      </c>
      <c r="R25" s="360"/>
      <c r="S25" s="360"/>
      <c r="T25" s="360"/>
      <c r="U25" s="360"/>
      <c r="V25" s="361"/>
      <c r="W25" s="425"/>
      <c r="X25" s="416"/>
      <c r="Y25" s="417"/>
      <c r="Z25" s="356" t="s">
        <v>156</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127936</v>
      </c>
      <c r="BO25" s="379"/>
      <c r="BP25" s="379"/>
      <c r="BQ25" s="379"/>
      <c r="BR25" s="379"/>
      <c r="BS25" s="379"/>
      <c r="BT25" s="379"/>
      <c r="BU25" s="380"/>
      <c r="BV25" s="378">
        <v>145565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5660</v>
      </c>
      <c r="R26" s="360"/>
      <c r="S26" s="360"/>
      <c r="T26" s="360"/>
      <c r="U26" s="360"/>
      <c r="V26" s="361"/>
      <c r="W26" s="425"/>
      <c r="X26" s="416"/>
      <c r="Y26" s="417"/>
      <c r="Z26" s="356" t="s">
        <v>159</v>
      </c>
      <c r="AA26" s="438"/>
      <c r="AB26" s="438"/>
      <c r="AC26" s="438"/>
      <c r="AD26" s="438"/>
      <c r="AE26" s="438"/>
      <c r="AF26" s="438"/>
      <c r="AG26" s="439"/>
      <c r="AH26" s="359" t="s">
        <v>119</v>
      </c>
      <c r="AI26" s="360"/>
      <c r="AJ26" s="360"/>
      <c r="AK26" s="360"/>
      <c r="AL26" s="361"/>
      <c r="AM26" s="359" t="s">
        <v>119</v>
      </c>
      <c r="AN26" s="360"/>
      <c r="AO26" s="360"/>
      <c r="AP26" s="360"/>
      <c r="AQ26" s="360"/>
      <c r="AR26" s="361"/>
      <c r="AS26" s="359" t="s">
        <v>119</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2890</v>
      </c>
      <c r="R27" s="360"/>
      <c r="S27" s="360"/>
      <c r="T27" s="360"/>
      <c r="U27" s="360"/>
      <c r="V27" s="361"/>
      <c r="W27" s="425"/>
      <c r="X27" s="416"/>
      <c r="Y27" s="417"/>
      <c r="Z27" s="356" t="s">
        <v>162</v>
      </c>
      <c r="AA27" s="357"/>
      <c r="AB27" s="357"/>
      <c r="AC27" s="357"/>
      <c r="AD27" s="357"/>
      <c r="AE27" s="357"/>
      <c r="AF27" s="357"/>
      <c r="AG27" s="358"/>
      <c r="AH27" s="359">
        <v>4</v>
      </c>
      <c r="AI27" s="360"/>
      <c r="AJ27" s="360"/>
      <c r="AK27" s="360"/>
      <c r="AL27" s="361"/>
      <c r="AM27" s="359">
        <v>13727</v>
      </c>
      <c r="AN27" s="360"/>
      <c r="AO27" s="360"/>
      <c r="AP27" s="360"/>
      <c r="AQ27" s="360"/>
      <c r="AR27" s="361"/>
      <c r="AS27" s="359">
        <v>3432</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361044</v>
      </c>
      <c r="BO27" s="387"/>
      <c r="BP27" s="387"/>
      <c r="BQ27" s="387"/>
      <c r="BR27" s="387"/>
      <c r="BS27" s="387"/>
      <c r="BT27" s="387"/>
      <c r="BU27" s="388"/>
      <c r="BV27" s="386">
        <v>361044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2350</v>
      </c>
      <c r="R28" s="360"/>
      <c r="S28" s="360"/>
      <c r="T28" s="360"/>
      <c r="U28" s="360"/>
      <c r="V28" s="361"/>
      <c r="W28" s="425"/>
      <c r="X28" s="416"/>
      <c r="Y28" s="417"/>
      <c r="Z28" s="356" t="s">
        <v>165</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2578758</v>
      </c>
      <c r="BO28" s="379"/>
      <c r="BP28" s="379"/>
      <c r="BQ28" s="379"/>
      <c r="BR28" s="379"/>
      <c r="BS28" s="379"/>
      <c r="BT28" s="379"/>
      <c r="BU28" s="380"/>
      <c r="BV28" s="378">
        <v>2341128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10</v>
      </c>
      <c r="M29" s="360"/>
      <c r="N29" s="360"/>
      <c r="O29" s="360"/>
      <c r="P29" s="361"/>
      <c r="Q29" s="359">
        <v>2100</v>
      </c>
      <c r="R29" s="360"/>
      <c r="S29" s="360"/>
      <c r="T29" s="360"/>
      <c r="U29" s="360"/>
      <c r="V29" s="361"/>
      <c r="W29" s="426"/>
      <c r="X29" s="427"/>
      <c r="Y29" s="428"/>
      <c r="Z29" s="356" t="s">
        <v>169</v>
      </c>
      <c r="AA29" s="357"/>
      <c r="AB29" s="357"/>
      <c r="AC29" s="357"/>
      <c r="AD29" s="357"/>
      <c r="AE29" s="357"/>
      <c r="AF29" s="357"/>
      <c r="AG29" s="358"/>
      <c r="AH29" s="359">
        <v>87</v>
      </c>
      <c r="AI29" s="360"/>
      <c r="AJ29" s="360"/>
      <c r="AK29" s="360"/>
      <c r="AL29" s="361"/>
      <c r="AM29" s="359">
        <v>277999</v>
      </c>
      <c r="AN29" s="360"/>
      <c r="AO29" s="360"/>
      <c r="AP29" s="360"/>
      <c r="AQ29" s="360"/>
      <c r="AR29" s="361"/>
      <c r="AS29" s="359">
        <v>3195</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808043</v>
      </c>
      <c r="BO29" s="384"/>
      <c r="BP29" s="384"/>
      <c r="BQ29" s="384"/>
      <c r="BR29" s="384"/>
      <c r="BS29" s="384"/>
      <c r="BT29" s="384"/>
      <c r="BU29" s="385"/>
      <c r="BV29" s="383">
        <v>805661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93.5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2412381</v>
      </c>
      <c r="BO30" s="387"/>
      <c r="BP30" s="387"/>
      <c r="BQ30" s="387"/>
      <c r="BR30" s="387"/>
      <c r="BS30" s="387"/>
      <c r="BT30" s="387"/>
      <c r="BU30" s="388"/>
      <c r="BV30" s="386">
        <v>2185151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IF('各会計、関係団体の財政状況及び健全化判断比率'!B31="","",'各会計、関係団体の財政状況及び健全化判断比率'!B31)</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広島中央環境衛生組合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大三島ブルーライン株式会社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港湾管理特別会計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IF('各会計、関係団体の財政状況及び健全化判断比率'!B32="","",'各会計、関係団体の財政状況及び健全化判断比率'!B32)</f>
        <v>交通事業特別会計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広島県市町総合事務組合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漁港管理特別会計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後期高齢者医療保険事業特別会計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IF('各会計、関係団体の財政状況及び健全化判断比率'!B33="","",'各会計、関係団体の財政状況及び健全化判断比率'!B33)</f>
        <v>公共下水道事業特別会計</v>
      </c>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後期高齢者医療広域連合（一般会計）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干拓地管理特別会計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11</v>
      </c>
      <c r="BF37" s="343"/>
      <c r="BG37" s="342" t="str">
        <f>IF('各会計、関係団体の財政状況及び健全化判断比率'!B34="","",'各会計、関係団体の財政状況及び健全化判断比率'!B34)</f>
        <v>農業集落排水事業特別会計</v>
      </c>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後期高齢者医療広域連合（特別会計）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12</v>
      </c>
      <c r="BF38" s="343"/>
      <c r="BG38" s="342" t="str">
        <f>IF('各会計、関係団体の財政状況及び健全化判断比率'!B35="","",'各会計、関係団体の財政状況及び健全化判断比率'!B35)</f>
        <v>漁業集落排水事業特別会計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518</v>
      </c>
      <c r="J40" s="79" t="s">
        <v>519</v>
      </c>
      <c r="K40" s="79" t="s">
        <v>520</v>
      </c>
      <c r="L40" s="79" t="s">
        <v>521</v>
      </c>
      <c r="M40" s="80" t="s">
        <v>522</v>
      </c>
    </row>
    <row r="41" spans="2:13" ht="27.75" customHeight="1" x14ac:dyDescent="0.15">
      <c r="B41" s="1182" t="s">
        <v>23</v>
      </c>
      <c r="C41" s="1183"/>
      <c r="D41" s="81"/>
      <c r="E41" s="1184" t="s">
        <v>24</v>
      </c>
      <c r="F41" s="1184"/>
      <c r="G41" s="1184"/>
      <c r="H41" s="1185"/>
      <c r="I41" s="82">
        <v>13519</v>
      </c>
      <c r="J41" s="83">
        <v>12693</v>
      </c>
      <c r="K41" s="83">
        <v>12035</v>
      </c>
      <c r="L41" s="83">
        <v>11459</v>
      </c>
      <c r="M41" s="84">
        <v>10700</v>
      </c>
    </row>
    <row r="42" spans="2:13" ht="27.75" customHeight="1" x14ac:dyDescent="0.15">
      <c r="B42" s="1172"/>
      <c r="C42" s="1173"/>
      <c r="D42" s="85"/>
      <c r="E42" s="1176" t="s">
        <v>25</v>
      </c>
      <c r="F42" s="1176"/>
      <c r="G42" s="1176"/>
      <c r="H42" s="1177"/>
      <c r="I42" s="86" t="s">
        <v>479</v>
      </c>
      <c r="J42" s="87" t="s">
        <v>479</v>
      </c>
      <c r="K42" s="87" t="s">
        <v>479</v>
      </c>
      <c r="L42" s="87" t="s">
        <v>479</v>
      </c>
      <c r="M42" s="88" t="s">
        <v>479</v>
      </c>
    </row>
    <row r="43" spans="2:13" ht="27.75" customHeight="1" x14ac:dyDescent="0.15">
      <c r="B43" s="1172"/>
      <c r="C43" s="1173"/>
      <c r="D43" s="85"/>
      <c r="E43" s="1176" t="s">
        <v>26</v>
      </c>
      <c r="F43" s="1176"/>
      <c r="G43" s="1176"/>
      <c r="H43" s="1177"/>
      <c r="I43" s="86">
        <v>2422</v>
      </c>
      <c r="J43" s="87">
        <v>2324</v>
      </c>
      <c r="K43" s="87">
        <v>2302</v>
      </c>
      <c r="L43" s="87">
        <v>2171</v>
      </c>
      <c r="M43" s="88">
        <v>2069</v>
      </c>
    </row>
    <row r="44" spans="2:13" ht="27.75" customHeight="1" x14ac:dyDescent="0.15">
      <c r="B44" s="1172"/>
      <c r="C44" s="1173"/>
      <c r="D44" s="85"/>
      <c r="E44" s="1176" t="s">
        <v>27</v>
      </c>
      <c r="F44" s="1176"/>
      <c r="G44" s="1176"/>
      <c r="H44" s="1177"/>
      <c r="I44" s="86">
        <v>57</v>
      </c>
      <c r="J44" s="87" t="s">
        <v>479</v>
      </c>
      <c r="K44" s="87" t="s">
        <v>479</v>
      </c>
      <c r="L44" s="87" t="s">
        <v>479</v>
      </c>
      <c r="M44" s="88">
        <v>1</v>
      </c>
    </row>
    <row r="45" spans="2:13" ht="27.75" customHeight="1" x14ac:dyDescent="0.15">
      <c r="B45" s="1172"/>
      <c r="C45" s="1173"/>
      <c r="D45" s="85"/>
      <c r="E45" s="1176" t="s">
        <v>28</v>
      </c>
      <c r="F45" s="1176"/>
      <c r="G45" s="1176"/>
      <c r="H45" s="1177"/>
      <c r="I45" s="86">
        <v>1373</v>
      </c>
      <c r="J45" s="87">
        <v>1233</v>
      </c>
      <c r="K45" s="87">
        <v>1254</v>
      </c>
      <c r="L45" s="87">
        <v>1125</v>
      </c>
      <c r="M45" s="88">
        <v>1045</v>
      </c>
    </row>
    <row r="46" spans="2:13" ht="27.75" customHeight="1" x14ac:dyDescent="0.15">
      <c r="B46" s="1172"/>
      <c r="C46" s="1173"/>
      <c r="D46" s="85"/>
      <c r="E46" s="1176" t="s">
        <v>29</v>
      </c>
      <c r="F46" s="1176"/>
      <c r="G46" s="1176"/>
      <c r="H46" s="1177"/>
      <c r="I46" s="86" t="s">
        <v>479</v>
      </c>
      <c r="J46" s="87" t="s">
        <v>479</v>
      </c>
      <c r="K46" s="87" t="s">
        <v>479</v>
      </c>
      <c r="L46" s="87" t="s">
        <v>479</v>
      </c>
      <c r="M46" s="88" t="s">
        <v>479</v>
      </c>
    </row>
    <row r="47" spans="2:13" ht="27.75" customHeight="1" x14ac:dyDescent="0.15">
      <c r="B47" s="1172"/>
      <c r="C47" s="1173"/>
      <c r="D47" s="85"/>
      <c r="E47" s="1176" t="s">
        <v>30</v>
      </c>
      <c r="F47" s="1176"/>
      <c r="G47" s="1176"/>
      <c r="H47" s="1177"/>
      <c r="I47" s="86" t="s">
        <v>479</v>
      </c>
      <c r="J47" s="87" t="s">
        <v>479</v>
      </c>
      <c r="K47" s="87" t="s">
        <v>479</v>
      </c>
      <c r="L47" s="87" t="s">
        <v>479</v>
      </c>
      <c r="M47" s="88" t="s">
        <v>479</v>
      </c>
    </row>
    <row r="48" spans="2:13" ht="27.75" customHeight="1" x14ac:dyDescent="0.15">
      <c r="B48" s="1174"/>
      <c r="C48" s="1175"/>
      <c r="D48" s="85"/>
      <c r="E48" s="1176" t="s">
        <v>31</v>
      </c>
      <c r="F48" s="1176"/>
      <c r="G48" s="1176"/>
      <c r="H48" s="1177"/>
      <c r="I48" s="86" t="s">
        <v>479</v>
      </c>
      <c r="J48" s="87" t="s">
        <v>479</v>
      </c>
      <c r="K48" s="87" t="s">
        <v>479</v>
      </c>
      <c r="L48" s="87" t="s">
        <v>479</v>
      </c>
      <c r="M48" s="88" t="s">
        <v>479</v>
      </c>
    </row>
    <row r="49" spans="2:13" ht="27.75" customHeight="1" x14ac:dyDescent="0.15">
      <c r="B49" s="1170" t="s">
        <v>32</v>
      </c>
      <c r="C49" s="1171"/>
      <c r="D49" s="89"/>
      <c r="E49" s="1176" t="s">
        <v>33</v>
      </c>
      <c r="F49" s="1176"/>
      <c r="G49" s="1176"/>
      <c r="H49" s="1177"/>
      <c r="I49" s="86">
        <v>4331</v>
      </c>
      <c r="J49" s="87">
        <v>4210</v>
      </c>
      <c r="K49" s="87">
        <v>4166</v>
      </c>
      <c r="L49" s="87">
        <v>4632</v>
      </c>
      <c r="M49" s="88">
        <v>5003</v>
      </c>
    </row>
    <row r="50" spans="2:13" ht="27.75" customHeight="1" x14ac:dyDescent="0.15">
      <c r="B50" s="1172"/>
      <c r="C50" s="1173"/>
      <c r="D50" s="85"/>
      <c r="E50" s="1176" t="s">
        <v>34</v>
      </c>
      <c r="F50" s="1176"/>
      <c r="G50" s="1176"/>
      <c r="H50" s="1177"/>
      <c r="I50" s="86">
        <v>178</v>
      </c>
      <c r="J50" s="87">
        <v>152</v>
      </c>
      <c r="K50" s="87">
        <v>103</v>
      </c>
      <c r="L50" s="87">
        <v>94</v>
      </c>
      <c r="M50" s="88">
        <v>85</v>
      </c>
    </row>
    <row r="51" spans="2:13" ht="27.75" customHeight="1" x14ac:dyDescent="0.15">
      <c r="B51" s="1174"/>
      <c r="C51" s="1175"/>
      <c r="D51" s="85"/>
      <c r="E51" s="1176" t="s">
        <v>35</v>
      </c>
      <c r="F51" s="1176"/>
      <c r="G51" s="1176"/>
      <c r="H51" s="1177"/>
      <c r="I51" s="86">
        <v>11040</v>
      </c>
      <c r="J51" s="87">
        <v>10864</v>
      </c>
      <c r="K51" s="87">
        <v>10809</v>
      </c>
      <c r="L51" s="87">
        <v>10162</v>
      </c>
      <c r="M51" s="88">
        <v>9568</v>
      </c>
    </row>
    <row r="52" spans="2:13" ht="27.75" customHeight="1" thickBot="1" x14ac:dyDescent="0.2">
      <c r="B52" s="1178" t="s">
        <v>36</v>
      </c>
      <c r="C52" s="1179"/>
      <c r="D52" s="90"/>
      <c r="E52" s="1180" t="s">
        <v>37</v>
      </c>
      <c r="F52" s="1180"/>
      <c r="G52" s="1180"/>
      <c r="H52" s="1181"/>
      <c r="I52" s="91">
        <v>1822</v>
      </c>
      <c r="J52" s="92">
        <v>1023</v>
      </c>
      <c r="K52" s="92">
        <v>513</v>
      </c>
      <c r="L52" s="92">
        <v>-132</v>
      </c>
      <c r="M52" s="93">
        <v>-841</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517</v>
      </c>
      <c r="G2" s="111"/>
      <c r="H2" s="112"/>
    </row>
    <row r="3" spans="1:8" x14ac:dyDescent="0.15">
      <c r="A3" s="108" t="s">
        <v>510</v>
      </c>
      <c r="B3" s="113"/>
      <c r="C3" s="114"/>
      <c r="D3" s="115">
        <v>173330</v>
      </c>
      <c r="E3" s="116"/>
      <c r="F3" s="117">
        <v>121932</v>
      </c>
      <c r="G3" s="118"/>
      <c r="H3" s="119"/>
    </row>
    <row r="4" spans="1:8" x14ac:dyDescent="0.15">
      <c r="A4" s="120"/>
      <c r="B4" s="121"/>
      <c r="C4" s="122"/>
      <c r="D4" s="123">
        <v>126885</v>
      </c>
      <c r="E4" s="124"/>
      <c r="F4" s="125">
        <v>68430</v>
      </c>
      <c r="G4" s="126"/>
      <c r="H4" s="127"/>
    </row>
    <row r="5" spans="1:8" x14ac:dyDescent="0.15">
      <c r="A5" s="108" t="s">
        <v>512</v>
      </c>
      <c r="B5" s="113"/>
      <c r="C5" s="114"/>
      <c r="D5" s="115">
        <v>136716</v>
      </c>
      <c r="E5" s="116"/>
      <c r="F5" s="117">
        <v>92021</v>
      </c>
      <c r="G5" s="118"/>
      <c r="H5" s="119"/>
    </row>
    <row r="6" spans="1:8" x14ac:dyDescent="0.15">
      <c r="A6" s="120"/>
      <c r="B6" s="121"/>
      <c r="C6" s="122"/>
      <c r="D6" s="123">
        <v>98171</v>
      </c>
      <c r="E6" s="124"/>
      <c r="F6" s="125">
        <v>52579</v>
      </c>
      <c r="G6" s="126"/>
      <c r="H6" s="127"/>
    </row>
    <row r="7" spans="1:8" x14ac:dyDescent="0.15">
      <c r="A7" s="108" t="s">
        <v>513</v>
      </c>
      <c r="B7" s="113"/>
      <c r="C7" s="114"/>
      <c r="D7" s="115">
        <v>94200</v>
      </c>
      <c r="E7" s="116"/>
      <c r="F7" s="117">
        <v>94828</v>
      </c>
      <c r="G7" s="118"/>
      <c r="H7" s="119"/>
    </row>
    <row r="8" spans="1:8" x14ac:dyDescent="0.15">
      <c r="A8" s="120"/>
      <c r="B8" s="121"/>
      <c r="C8" s="122"/>
      <c r="D8" s="123">
        <v>70187</v>
      </c>
      <c r="E8" s="124"/>
      <c r="F8" s="125">
        <v>55133</v>
      </c>
      <c r="G8" s="126"/>
      <c r="H8" s="127"/>
    </row>
    <row r="9" spans="1:8" x14ac:dyDescent="0.15">
      <c r="A9" s="108" t="s">
        <v>514</v>
      </c>
      <c r="B9" s="113"/>
      <c r="C9" s="114"/>
      <c r="D9" s="115">
        <v>65393</v>
      </c>
      <c r="E9" s="116"/>
      <c r="F9" s="117">
        <v>119674</v>
      </c>
      <c r="G9" s="118"/>
      <c r="H9" s="119"/>
    </row>
    <row r="10" spans="1:8" x14ac:dyDescent="0.15">
      <c r="A10" s="120"/>
      <c r="B10" s="121"/>
      <c r="C10" s="122"/>
      <c r="D10" s="123">
        <v>35503</v>
      </c>
      <c r="E10" s="124"/>
      <c r="F10" s="125">
        <v>57803</v>
      </c>
      <c r="G10" s="126"/>
      <c r="H10" s="127"/>
    </row>
    <row r="11" spans="1:8" x14ac:dyDescent="0.15">
      <c r="A11" s="108" t="s">
        <v>515</v>
      </c>
      <c r="B11" s="113"/>
      <c r="C11" s="114"/>
      <c r="D11" s="115">
        <v>60696</v>
      </c>
      <c r="E11" s="116"/>
      <c r="F11" s="117">
        <v>119685</v>
      </c>
      <c r="G11" s="118"/>
      <c r="H11" s="119"/>
    </row>
    <row r="12" spans="1:8" x14ac:dyDescent="0.15">
      <c r="A12" s="120"/>
      <c r="B12" s="121"/>
      <c r="C12" s="128"/>
      <c r="D12" s="123">
        <v>40882</v>
      </c>
      <c r="E12" s="124"/>
      <c r="F12" s="125">
        <v>68464</v>
      </c>
      <c r="G12" s="126"/>
      <c r="H12" s="127"/>
    </row>
    <row r="13" spans="1:8" x14ac:dyDescent="0.15">
      <c r="A13" s="108"/>
      <c r="B13" s="113"/>
      <c r="C13" s="129"/>
      <c r="D13" s="130">
        <v>106067</v>
      </c>
      <c r="E13" s="131"/>
      <c r="F13" s="132">
        <v>109628</v>
      </c>
      <c r="G13" s="133"/>
      <c r="H13" s="119"/>
    </row>
    <row r="14" spans="1:8" x14ac:dyDescent="0.15">
      <c r="A14" s="120"/>
      <c r="B14" s="121"/>
      <c r="C14" s="122"/>
      <c r="D14" s="123">
        <v>74326</v>
      </c>
      <c r="E14" s="124"/>
      <c r="F14" s="125">
        <v>60482</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3.56</v>
      </c>
      <c r="C19" s="134">
        <f>ROUND(VALUE(SUBSTITUTE(実質収支比率等に係る経年分析!G$48,"▲","-")),2)</f>
        <v>3.17</v>
      </c>
      <c r="D19" s="134">
        <f>ROUND(VALUE(SUBSTITUTE(実質収支比率等に係る経年分析!H$48,"▲","-")),2)</f>
        <v>5.94</v>
      </c>
      <c r="E19" s="134">
        <f>ROUND(VALUE(SUBSTITUTE(実質収支比率等に係る経年分析!I$48,"▲","-")),2)</f>
        <v>5.1100000000000003</v>
      </c>
      <c r="F19" s="134">
        <f>ROUND(VALUE(SUBSTITUTE(実質収支比率等に係る経年分析!J$48,"▲","-")),2)</f>
        <v>4.51</v>
      </c>
    </row>
    <row r="20" spans="1:11" x14ac:dyDescent="0.15">
      <c r="A20" s="134" t="s">
        <v>42</v>
      </c>
      <c r="B20" s="134">
        <f>ROUND(VALUE(SUBSTITUTE(実質収支比率等に係る経年分析!F$47,"▲","-")),2)</f>
        <v>32.64</v>
      </c>
      <c r="C20" s="134">
        <f>ROUND(VALUE(SUBSTITUTE(実質収支比率等に係る経年分析!G$47,"▲","-")),2)</f>
        <v>36.119999999999997</v>
      </c>
      <c r="D20" s="134">
        <f>ROUND(VALUE(SUBSTITUTE(実質収支比率等に係る経年分析!H$47,"▲","-")),2)</f>
        <v>38.200000000000003</v>
      </c>
      <c r="E20" s="134">
        <f>ROUND(VALUE(SUBSTITUTE(実質収支比率等に係る経年分析!I$47,"▲","-")),2)</f>
        <v>48.82</v>
      </c>
      <c r="F20" s="134">
        <f>ROUND(VALUE(SUBSTITUTE(実質収支比率等に係る経年分析!J$47,"▲","-")),2)</f>
        <v>55.46</v>
      </c>
    </row>
    <row r="21" spans="1:11" x14ac:dyDescent="0.15">
      <c r="A21" s="134" t="s">
        <v>43</v>
      </c>
      <c r="B21" s="134">
        <f>IF(ISNUMBER(VALUE(SUBSTITUTE(実質収支比率等に係る経年分析!F$49,"▲","-"))),ROUND(VALUE(SUBSTITUTE(実質収支比率等に係る経年分析!F$49,"▲","-")),2),NA())</f>
        <v>5.31</v>
      </c>
      <c r="C21" s="134">
        <f>IF(ISNUMBER(VALUE(SUBSTITUTE(実質収支比率等に係る経年分析!G$49,"▲","-"))),ROUND(VALUE(SUBSTITUTE(実質収支比率等に係る経年分析!G$49,"▲","-")),2),NA())</f>
        <v>2.0299999999999998</v>
      </c>
      <c r="D21" s="134">
        <f>IF(ISNUMBER(VALUE(SUBSTITUTE(実質収支比率等に係る経年分析!H$49,"▲","-"))),ROUND(VALUE(SUBSTITUTE(実質収支比率等に係る経年分析!H$49,"▲","-")),2),NA())</f>
        <v>8.84</v>
      </c>
      <c r="E21" s="134">
        <f>IF(ISNUMBER(VALUE(SUBSTITUTE(実質収支比率等に係る経年分析!I$49,"▲","-"))),ROUND(VALUE(SUBSTITUTE(実質収支比率等に係る経年分析!I$49,"▲","-")),2),NA())</f>
        <v>9.49</v>
      </c>
      <c r="F21" s="134">
        <f>IF(ISNUMBER(VALUE(SUBSTITUTE(実質収支比率等に係る経年分析!J$49,"▲","-"))),ROUND(VALUE(SUBSTITUTE(実質収支比率等に係る経年分析!J$49,"▲","-")),2),NA())</f>
        <v>4.3499999999999996</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0.15</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港湾管理特別会計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x14ac:dyDescent="0.15">
      <c r="A30" s="135" t="str">
        <f>IF(連結実質赤字比率に係る赤字・黒字の構成分析!C$40="",NA(),連結実質赤字比率に係る赤字・黒字の構成分析!C$40)</f>
        <v>漁業集落排水事業特別会計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x14ac:dyDescent="0.15">
      <c r="A31" s="135" t="str">
        <f>IF(連結実質赤字比率に係る赤字・黒字の構成分析!C$39="",NA(),連結実質赤字比率に係る赤字・黒字の構成分析!C$39)</f>
        <v>干拓地管理特別会計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0.14000000000000001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0.12</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0.28000000000000003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0.16</v>
      </c>
    </row>
    <row r="33" spans="1:16" x14ac:dyDescent="0.15">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0.42</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1.44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0.53</v>
      </c>
    </row>
    <row r="35" spans="1:16" x14ac:dyDescent="0.15">
      <c r="A35" s="135" t="str">
        <f>IF(連結実質赤字比率に係る赤字・黒字の構成分析!C$35="",NA(),連結実質赤字比率に係る赤字・黒字の構成分析!C$35)</f>
        <v>介護保険事業特別会計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0.42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0.63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0.73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1.33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3.38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3.03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5.64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4.29</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1424</v>
      </c>
      <c r="E42" s="136"/>
      <c r="F42" s="136"/>
      <c r="G42" s="136">
        <f>'実質公債費比率（分子）の構造'!L$52</f>
        <v>1379</v>
      </c>
      <c r="H42" s="136"/>
      <c r="I42" s="136"/>
      <c r="J42" s="136">
        <f>'実質公債費比率（分子）の構造'!M$52</f>
        <v>1409</v>
      </c>
      <c r="K42" s="136"/>
      <c r="L42" s="136"/>
      <c r="M42" s="136">
        <f>'実質公債費比率（分子）の構造'!N$52</f>
        <v>1409</v>
      </c>
      <c r="N42" s="136"/>
      <c r="O42" s="136"/>
      <c r="P42" s="136">
        <f>'実質公債費比率（分子）の構造'!O$52</f>
        <v>1373</v>
      </c>
    </row>
    <row r="43" spans="1:16" x14ac:dyDescent="0.15">
      <c r="A43" s="136" t="s">
        <v>51</v>
      </c>
      <c r="B43" s="136" t="str">
        <f>'実質公債費比率（分子）の構造'!K$51</f>
        <v>-</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4</v>
      </c>
      <c r="C44" s="136"/>
      <c r="D44" s="136"/>
      <c r="E44" s="136">
        <f>'実質公債費比率（分子）の構造'!L$50</f>
        <v>1</v>
      </c>
      <c r="F44" s="136"/>
      <c r="G44" s="136"/>
      <c r="H44" s="136">
        <f>'実質公債費比率（分子）の構造'!M$50</f>
        <v>1</v>
      </c>
      <c r="I44" s="136"/>
      <c r="J44" s="136"/>
      <c r="K44" s="136">
        <f>'実質公債費比率（分子）の構造'!N$50</f>
        <v>1</v>
      </c>
      <c r="L44" s="136"/>
      <c r="M44" s="136"/>
      <c r="N44" s="136">
        <f>'実質公債費比率（分子）の構造'!O$50</f>
        <v>3</v>
      </c>
      <c r="O44" s="136"/>
      <c r="P44" s="136"/>
    </row>
    <row r="45" spans="1:16" x14ac:dyDescent="0.15">
      <c r="A45" s="136" t="s">
        <v>53</v>
      </c>
      <c r="B45" s="136">
        <f>'実質公債費比率（分子）の構造'!K$49</f>
        <v>105</v>
      </c>
      <c r="C45" s="136"/>
      <c r="D45" s="136"/>
      <c r="E45" s="136">
        <f>'実質公債費比率（分子）の構造'!L$49</f>
        <v>58</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121</v>
      </c>
      <c r="C46" s="136"/>
      <c r="D46" s="136"/>
      <c r="E46" s="136">
        <f>'実質公債費比率（分子）の構造'!L$48</f>
        <v>118</v>
      </c>
      <c r="F46" s="136"/>
      <c r="G46" s="136"/>
      <c r="H46" s="136">
        <f>'実質公債費比率（分子）の構造'!M$48</f>
        <v>118</v>
      </c>
      <c r="I46" s="136"/>
      <c r="J46" s="136"/>
      <c r="K46" s="136">
        <f>'実質公債費比率（分子）の構造'!N$48</f>
        <v>119</v>
      </c>
      <c r="L46" s="136"/>
      <c r="M46" s="136"/>
      <c r="N46" s="136">
        <f>'実質公債費比率（分子）の構造'!O$48</f>
        <v>118</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1776</v>
      </c>
      <c r="C49" s="136"/>
      <c r="D49" s="136"/>
      <c r="E49" s="136">
        <f>'実質公債費比率（分子）の構造'!L$45</f>
        <v>1740</v>
      </c>
      <c r="F49" s="136"/>
      <c r="G49" s="136"/>
      <c r="H49" s="136">
        <f>'実質公債費比率（分子）の構造'!M$45</f>
        <v>1731</v>
      </c>
      <c r="I49" s="136"/>
      <c r="J49" s="136"/>
      <c r="K49" s="136">
        <f>'実質公債費比率（分子）の構造'!N$45</f>
        <v>1709</v>
      </c>
      <c r="L49" s="136"/>
      <c r="M49" s="136"/>
      <c r="N49" s="136">
        <f>'実質公債費比率（分子）の構造'!O$45</f>
        <v>1657</v>
      </c>
      <c r="O49" s="136"/>
      <c r="P49" s="136"/>
    </row>
    <row r="50" spans="1:16" x14ac:dyDescent="0.15">
      <c r="A50" s="136" t="s">
        <v>58</v>
      </c>
      <c r="B50" s="136" t="e">
        <f>NA()</f>
        <v>#N/A</v>
      </c>
      <c r="C50" s="136">
        <f>IF(ISNUMBER('実質公債費比率（分子）の構造'!K$53),'実質公債費比率（分子）の構造'!K$53,NA())</f>
        <v>582</v>
      </c>
      <c r="D50" s="136" t="e">
        <f>NA()</f>
        <v>#N/A</v>
      </c>
      <c r="E50" s="136" t="e">
        <f>NA()</f>
        <v>#N/A</v>
      </c>
      <c r="F50" s="136">
        <f>IF(ISNUMBER('実質公債費比率（分子）の構造'!L$53),'実質公債費比率（分子）の構造'!L$53,NA())</f>
        <v>538</v>
      </c>
      <c r="G50" s="136" t="e">
        <f>NA()</f>
        <v>#N/A</v>
      </c>
      <c r="H50" s="136" t="e">
        <f>NA()</f>
        <v>#N/A</v>
      </c>
      <c r="I50" s="136">
        <f>IF(ISNUMBER('実質公債費比率（分子）の構造'!M$53),'実質公債費比率（分子）の構造'!M$53,NA())</f>
        <v>441</v>
      </c>
      <c r="J50" s="136" t="e">
        <f>NA()</f>
        <v>#N/A</v>
      </c>
      <c r="K50" s="136" t="e">
        <f>NA()</f>
        <v>#N/A</v>
      </c>
      <c r="L50" s="136">
        <f>IF(ISNUMBER('実質公債費比率（分子）の構造'!N$53),'実質公債費比率（分子）の構造'!N$53,NA())</f>
        <v>420</v>
      </c>
      <c r="M50" s="136" t="e">
        <f>NA()</f>
        <v>#N/A</v>
      </c>
      <c r="N50" s="136" t="e">
        <f>NA()</f>
        <v>#N/A</v>
      </c>
      <c r="O50" s="136">
        <f>IF(ISNUMBER('実質公債費比率（分子）の構造'!O$53),'実質公債費比率（分子）の構造'!O$53,NA())</f>
        <v>405</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11040</v>
      </c>
      <c r="E56" s="135"/>
      <c r="F56" s="135"/>
      <c r="G56" s="135">
        <f>'将来負担比率（分子）の構造'!J$51</f>
        <v>10864</v>
      </c>
      <c r="H56" s="135"/>
      <c r="I56" s="135"/>
      <c r="J56" s="135">
        <f>'将来負担比率（分子）の構造'!K$51</f>
        <v>10809</v>
      </c>
      <c r="K56" s="135"/>
      <c r="L56" s="135"/>
      <c r="M56" s="135">
        <f>'将来負担比率（分子）の構造'!L$51</f>
        <v>10162</v>
      </c>
      <c r="N56" s="135"/>
      <c r="O56" s="135"/>
      <c r="P56" s="135">
        <f>'将来負担比率（分子）の構造'!M$51</f>
        <v>9568</v>
      </c>
    </row>
    <row r="57" spans="1:16" x14ac:dyDescent="0.15">
      <c r="A57" s="135" t="s">
        <v>34</v>
      </c>
      <c r="B57" s="135"/>
      <c r="C57" s="135"/>
      <c r="D57" s="135">
        <f>'将来負担比率（分子）の構造'!I$50</f>
        <v>178</v>
      </c>
      <c r="E57" s="135"/>
      <c r="F57" s="135"/>
      <c r="G57" s="135">
        <f>'将来負担比率（分子）の構造'!J$50</f>
        <v>152</v>
      </c>
      <c r="H57" s="135"/>
      <c r="I57" s="135"/>
      <c r="J57" s="135">
        <f>'将来負担比率（分子）の構造'!K$50</f>
        <v>103</v>
      </c>
      <c r="K57" s="135"/>
      <c r="L57" s="135"/>
      <c r="M57" s="135">
        <f>'将来負担比率（分子）の構造'!L$50</f>
        <v>94</v>
      </c>
      <c r="N57" s="135"/>
      <c r="O57" s="135"/>
      <c r="P57" s="135">
        <f>'将来負担比率（分子）の構造'!M$50</f>
        <v>85</v>
      </c>
    </row>
    <row r="58" spans="1:16" x14ac:dyDescent="0.15">
      <c r="A58" s="135" t="s">
        <v>33</v>
      </c>
      <c r="B58" s="135"/>
      <c r="C58" s="135"/>
      <c r="D58" s="135">
        <f>'将来負担比率（分子）の構造'!I$49</f>
        <v>4331</v>
      </c>
      <c r="E58" s="135"/>
      <c r="F58" s="135"/>
      <c r="G58" s="135">
        <f>'将来負担比率（分子）の構造'!J$49</f>
        <v>4210</v>
      </c>
      <c r="H58" s="135"/>
      <c r="I58" s="135"/>
      <c r="J58" s="135">
        <f>'将来負担比率（分子）の構造'!K$49</f>
        <v>4166</v>
      </c>
      <c r="K58" s="135"/>
      <c r="L58" s="135"/>
      <c r="M58" s="135">
        <f>'将来負担比率（分子）の構造'!L$49</f>
        <v>4632</v>
      </c>
      <c r="N58" s="135"/>
      <c r="O58" s="135"/>
      <c r="P58" s="135">
        <f>'将来負担比率（分子）の構造'!M$49</f>
        <v>5003</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1373</v>
      </c>
      <c r="C62" s="135"/>
      <c r="D62" s="135"/>
      <c r="E62" s="135">
        <f>'将来負担比率（分子）の構造'!J$45</f>
        <v>1233</v>
      </c>
      <c r="F62" s="135"/>
      <c r="G62" s="135"/>
      <c r="H62" s="135">
        <f>'将来負担比率（分子）の構造'!K$45</f>
        <v>1254</v>
      </c>
      <c r="I62" s="135"/>
      <c r="J62" s="135"/>
      <c r="K62" s="135">
        <f>'将来負担比率（分子）の構造'!L$45</f>
        <v>1125</v>
      </c>
      <c r="L62" s="135"/>
      <c r="M62" s="135"/>
      <c r="N62" s="135">
        <f>'将来負担比率（分子）の構造'!M$45</f>
        <v>1045</v>
      </c>
      <c r="O62" s="135"/>
      <c r="P62" s="135"/>
    </row>
    <row r="63" spans="1:16" x14ac:dyDescent="0.15">
      <c r="A63" s="135" t="s">
        <v>27</v>
      </c>
      <c r="B63" s="135">
        <f>'将来負担比率（分子）の構造'!I$44</f>
        <v>57</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f>'将来負担比率（分子）の構造'!M$44</f>
        <v>1</v>
      </c>
      <c r="O63" s="135"/>
      <c r="P63" s="135"/>
    </row>
    <row r="64" spans="1:16" x14ac:dyDescent="0.15">
      <c r="A64" s="135" t="s">
        <v>26</v>
      </c>
      <c r="B64" s="135">
        <f>'将来負担比率（分子）の構造'!I$43</f>
        <v>2422</v>
      </c>
      <c r="C64" s="135"/>
      <c r="D64" s="135"/>
      <c r="E64" s="135">
        <f>'将来負担比率（分子）の構造'!J$43</f>
        <v>2324</v>
      </c>
      <c r="F64" s="135"/>
      <c r="G64" s="135"/>
      <c r="H64" s="135">
        <f>'将来負担比率（分子）の構造'!K$43</f>
        <v>2302</v>
      </c>
      <c r="I64" s="135"/>
      <c r="J64" s="135"/>
      <c r="K64" s="135">
        <f>'将来負担比率（分子）の構造'!L$43</f>
        <v>2171</v>
      </c>
      <c r="L64" s="135"/>
      <c r="M64" s="135"/>
      <c r="N64" s="135">
        <f>'将来負担比率（分子）の構造'!M$43</f>
        <v>2069</v>
      </c>
      <c r="O64" s="135"/>
      <c r="P64" s="135"/>
    </row>
    <row r="65" spans="1:16" x14ac:dyDescent="0.15">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24</v>
      </c>
      <c r="B66" s="135">
        <f>'将来負担比率（分子）の構造'!I$41</f>
        <v>13519</v>
      </c>
      <c r="C66" s="135"/>
      <c r="D66" s="135"/>
      <c r="E66" s="135">
        <f>'将来負担比率（分子）の構造'!J$41</f>
        <v>12693</v>
      </c>
      <c r="F66" s="135"/>
      <c r="G66" s="135"/>
      <c r="H66" s="135">
        <f>'将来負担比率（分子）の構造'!K$41</f>
        <v>12035</v>
      </c>
      <c r="I66" s="135"/>
      <c r="J66" s="135"/>
      <c r="K66" s="135">
        <f>'将来負担比率（分子）の構造'!L$41</f>
        <v>11459</v>
      </c>
      <c r="L66" s="135"/>
      <c r="M66" s="135"/>
      <c r="N66" s="135">
        <f>'将来負担比率（分子）の構造'!M$41</f>
        <v>10700</v>
      </c>
      <c r="O66" s="135"/>
      <c r="P66" s="135"/>
    </row>
    <row r="67" spans="1:16" x14ac:dyDescent="0.15">
      <c r="A67" s="135" t="s">
        <v>62</v>
      </c>
      <c r="B67" s="135" t="e">
        <f>NA()</f>
        <v>#N/A</v>
      </c>
      <c r="C67" s="135">
        <f>IF(ISNUMBER('将来負担比率（分子）の構造'!I$52), IF('将来負担比率（分子）の構造'!I$52 &lt; 0, 0, '将来負担比率（分子）の構造'!I$52), NA())</f>
        <v>1822</v>
      </c>
      <c r="D67" s="135" t="e">
        <f>NA()</f>
        <v>#N/A</v>
      </c>
      <c r="E67" s="135" t="e">
        <f>NA()</f>
        <v>#N/A</v>
      </c>
      <c r="F67" s="135">
        <f>IF(ISNUMBER('将来負担比率（分子）の構造'!J$52), IF('将来負担比率（分子）の構造'!J$52 &lt; 0, 0, '将来負担比率（分子）の構造'!J$52), NA())</f>
        <v>1023</v>
      </c>
      <c r="G67" s="135" t="e">
        <f>NA()</f>
        <v>#N/A</v>
      </c>
      <c r="H67" s="135" t="e">
        <f>NA()</f>
        <v>#N/A</v>
      </c>
      <c r="I67" s="135">
        <f>IF(ISNUMBER('将来負担比率（分子）の構造'!K$52), IF('将来負担比率（分子）の構造'!K$52 &lt; 0, 0, '将来負担比率（分子）の構造'!K$52), NA())</f>
        <v>513</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1162585</v>
      </c>
      <c r="S5" s="639"/>
      <c r="T5" s="639"/>
      <c r="U5" s="639"/>
      <c r="V5" s="639"/>
      <c r="W5" s="639"/>
      <c r="X5" s="639"/>
      <c r="Y5" s="686"/>
      <c r="Z5" s="699">
        <v>16.600000000000001</v>
      </c>
      <c r="AA5" s="699"/>
      <c r="AB5" s="699"/>
      <c r="AC5" s="699"/>
      <c r="AD5" s="700">
        <v>1162585</v>
      </c>
      <c r="AE5" s="700"/>
      <c r="AF5" s="700"/>
      <c r="AG5" s="700"/>
      <c r="AH5" s="700"/>
      <c r="AI5" s="700"/>
      <c r="AJ5" s="700"/>
      <c r="AK5" s="700"/>
      <c r="AL5" s="687">
        <v>26.6</v>
      </c>
      <c r="AM5" s="656"/>
      <c r="AN5" s="656"/>
      <c r="AO5" s="688"/>
      <c r="AP5" s="675" t="s">
        <v>207</v>
      </c>
      <c r="AQ5" s="676"/>
      <c r="AR5" s="676"/>
      <c r="AS5" s="676"/>
      <c r="AT5" s="676"/>
      <c r="AU5" s="676"/>
      <c r="AV5" s="676"/>
      <c r="AW5" s="676"/>
      <c r="AX5" s="676"/>
      <c r="AY5" s="676"/>
      <c r="AZ5" s="676"/>
      <c r="BA5" s="676"/>
      <c r="BB5" s="676"/>
      <c r="BC5" s="676"/>
      <c r="BD5" s="676"/>
      <c r="BE5" s="676"/>
      <c r="BF5" s="677"/>
      <c r="BG5" s="588">
        <v>1159187</v>
      </c>
      <c r="BH5" s="589"/>
      <c r="BI5" s="589"/>
      <c r="BJ5" s="589"/>
      <c r="BK5" s="589"/>
      <c r="BL5" s="589"/>
      <c r="BM5" s="589"/>
      <c r="BN5" s="590"/>
      <c r="BO5" s="641">
        <v>99.7</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49756</v>
      </c>
      <c r="S6" s="589"/>
      <c r="T6" s="589"/>
      <c r="U6" s="589"/>
      <c r="V6" s="589"/>
      <c r="W6" s="589"/>
      <c r="X6" s="589"/>
      <c r="Y6" s="590"/>
      <c r="Z6" s="641">
        <v>0.7</v>
      </c>
      <c r="AA6" s="641"/>
      <c r="AB6" s="641"/>
      <c r="AC6" s="641"/>
      <c r="AD6" s="642">
        <v>49756</v>
      </c>
      <c r="AE6" s="642"/>
      <c r="AF6" s="642"/>
      <c r="AG6" s="642"/>
      <c r="AH6" s="642"/>
      <c r="AI6" s="642"/>
      <c r="AJ6" s="642"/>
      <c r="AK6" s="642"/>
      <c r="AL6" s="611">
        <v>1.1000000000000001</v>
      </c>
      <c r="AM6" s="643"/>
      <c r="AN6" s="643"/>
      <c r="AO6" s="644"/>
      <c r="AP6" s="585" t="s">
        <v>213</v>
      </c>
      <c r="AQ6" s="586"/>
      <c r="AR6" s="586"/>
      <c r="AS6" s="586"/>
      <c r="AT6" s="586"/>
      <c r="AU6" s="586"/>
      <c r="AV6" s="586"/>
      <c r="AW6" s="586"/>
      <c r="AX6" s="586"/>
      <c r="AY6" s="586"/>
      <c r="AZ6" s="586"/>
      <c r="BA6" s="586"/>
      <c r="BB6" s="586"/>
      <c r="BC6" s="586"/>
      <c r="BD6" s="586"/>
      <c r="BE6" s="586"/>
      <c r="BF6" s="587"/>
      <c r="BG6" s="588">
        <v>1159187</v>
      </c>
      <c r="BH6" s="589"/>
      <c r="BI6" s="589"/>
      <c r="BJ6" s="589"/>
      <c r="BK6" s="589"/>
      <c r="BL6" s="589"/>
      <c r="BM6" s="589"/>
      <c r="BN6" s="590"/>
      <c r="BO6" s="641">
        <v>99.7</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77728</v>
      </c>
      <c r="CS6" s="589"/>
      <c r="CT6" s="589"/>
      <c r="CU6" s="589"/>
      <c r="CV6" s="589"/>
      <c r="CW6" s="589"/>
      <c r="CX6" s="589"/>
      <c r="CY6" s="590"/>
      <c r="CZ6" s="641">
        <v>1.2</v>
      </c>
      <c r="DA6" s="641"/>
      <c r="DB6" s="641"/>
      <c r="DC6" s="641"/>
      <c r="DD6" s="594" t="s">
        <v>208</v>
      </c>
      <c r="DE6" s="589"/>
      <c r="DF6" s="589"/>
      <c r="DG6" s="589"/>
      <c r="DH6" s="589"/>
      <c r="DI6" s="589"/>
      <c r="DJ6" s="589"/>
      <c r="DK6" s="589"/>
      <c r="DL6" s="589"/>
      <c r="DM6" s="589"/>
      <c r="DN6" s="589"/>
      <c r="DO6" s="589"/>
      <c r="DP6" s="590"/>
      <c r="DQ6" s="594">
        <v>77728</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2028</v>
      </c>
      <c r="S7" s="589"/>
      <c r="T7" s="589"/>
      <c r="U7" s="589"/>
      <c r="V7" s="589"/>
      <c r="W7" s="589"/>
      <c r="X7" s="589"/>
      <c r="Y7" s="590"/>
      <c r="Z7" s="641">
        <v>0</v>
      </c>
      <c r="AA7" s="641"/>
      <c r="AB7" s="641"/>
      <c r="AC7" s="641"/>
      <c r="AD7" s="642">
        <v>2028</v>
      </c>
      <c r="AE7" s="642"/>
      <c r="AF7" s="642"/>
      <c r="AG7" s="642"/>
      <c r="AH7" s="642"/>
      <c r="AI7" s="642"/>
      <c r="AJ7" s="642"/>
      <c r="AK7" s="642"/>
      <c r="AL7" s="611">
        <v>0</v>
      </c>
      <c r="AM7" s="643"/>
      <c r="AN7" s="643"/>
      <c r="AO7" s="644"/>
      <c r="AP7" s="585" t="s">
        <v>216</v>
      </c>
      <c r="AQ7" s="586"/>
      <c r="AR7" s="586"/>
      <c r="AS7" s="586"/>
      <c r="AT7" s="586"/>
      <c r="AU7" s="586"/>
      <c r="AV7" s="586"/>
      <c r="AW7" s="586"/>
      <c r="AX7" s="586"/>
      <c r="AY7" s="586"/>
      <c r="AZ7" s="586"/>
      <c r="BA7" s="586"/>
      <c r="BB7" s="586"/>
      <c r="BC7" s="586"/>
      <c r="BD7" s="586"/>
      <c r="BE7" s="586"/>
      <c r="BF7" s="587"/>
      <c r="BG7" s="588">
        <v>349274</v>
      </c>
      <c r="BH7" s="589"/>
      <c r="BI7" s="589"/>
      <c r="BJ7" s="589"/>
      <c r="BK7" s="589"/>
      <c r="BL7" s="589"/>
      <c r="BM7" s="589"/>
      <c r="BN7" s="590"/>
      <c r="BO7" s="641">
        <v>30</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1353025</v>
      </c>
      <c r="CS7" s="589"/>
      <c r="CT7" s="589"/>
      <c r="CU7" s="589"/>
      <c r="CV7" s="589"/>
      <c r="CW7" s="589"/>
      <c r="CX7" s="589"/>
      <c r="CY7" s="590"/>
      <c r="CZ7" s="641">
        <v>20.2</v>
      </c>
      <c r="DA7" s="641"/>
      <c r="DB7" s="641"/>
      <c r="DC7" s="641"/>
      <c r="DD7" s="594">
        <v>52557</v>
      </c>
      <c r="DE7" s="589"/>
      <c r="DF7" s="589"/>
      <c r="DG7" s="589"/>
      <c r="DH7" s="589"/>
      <c r="DI7" s="589"/>
      <c r="DJ7" s="589"/>
      <c r="DK7" s="589"/>
      <c r="DL7" s="589"/>
      <c r="DM7" s="589"/>
      <c r="DN7" s="589"/>
      <c r="DO7" s="589"/>
      <c r="DP7" s="590"/>
      <c r="DQ7" s="594">
        <v>974279</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5578</v>
      </c>
      <c r="S8" s="589"/>
      <c r="T8" s="589"/>
      <c r="U8" s="589"/>
      <c r="V8" s="589"/>
      <c r="W8" s="589"/>
      <c r="X8" s="589"/>
      <c r="Y8" s="590"/>
      <c r="Z8" s="641">
        <v>0.1</v>
      </c>
      <c r="AA8" s="641"/>
      <c r="AB8" s="641"/>
      <c r="AC8" s="641"/>
      <c r="AD8" s="642">
        <v>5578</v>
      </c>
      <c r="AE8" s="642"/>
      <c r="AF8" s="642"/>
      <c r="AG8" s="642"/>
      <c r="AH8" s="642"/>
      <c r="AI8" s="642"/>
      <c r="AJ8" s="642"/>
      <c r="AK8" s="642"/>
      <c r="AL8" s="611">
        <v>0.1</v>
      </c>
      <c r="AM8" s="643"/>
      <c r="AN8" s="643"/>
      <c r="AO8" s="644"/>
      <c r="AP8" s="585" t="s">
        <v>219</v>
      </c>
      <c r="AQ8" s="586"/>
      <c r="AR8" s="586"/>
      <c r="AS8" s="586"/>
      <c r="AT8" s="586"/>
      <c r="AU8" s="586"/>
      <c r="AV8" s="586"/>
      <c r="AW8" s="586"/>
      <c r="AX8" s="586"/>
      <c r="AY8" s="586"/>
      <c r="AZ8" s="586"/>
      <c r="BA8" s="586"/>
      <c r="BB8" s="586"/>
      <c r="BC8" s="586"/>
      <c r="BD8" s="586"/>
      <c r="BE8" s="586"/>
      <c r="BF8" s="587"/>
      <c r="BG8" s="588">
        <v>11586</v>
      </c>
      <c r="BH8" s="589"/>
      <c r="BI8" s="589"/>
      <c r="BJ8" s="589"/>
      <c r="BK8" s="589"/>
      <c r="BL8" s="589"/>
      <c r="BM8" s="589"/>
      <c r="BN8" s="590"/>
      <c r="BO8" s="641">
        <v>1</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1372287</v>
      </c>
      <c r="CS8" s="589"/>
      <c r="CT8" s="589"/>
      <c r="CU8" s="589"/>
      <c r="CV8" s="589"/>
      <c r="CW8" s="589"/>
      <c r="CX8" s="589"/>
      <c r="CY8" s="590"/>
      <c r="CZ8" s="641">
        <v>20.5</v>
      </c>
      <c r="DA8" s="641"/>
      <c r="DB8" s="641"/>
      <c r="DC8" s="641"/>
      <c r="DD8" s="594">
        <v>647</v>
      </c>
      <c r="DE8" s="589"/>
      <c r="DF8" s="589"/>
      <c r="DG8" s="589"/>
      <c r="DH8" s="589"/>
      <c r="DI8" s="589"/>
      <c r="DJ8" s="589"/>
      <c r="DK8" s="589"/>
      <c r="DL8" s="589"/>
      <c r="DM8" s="589"/>
      <c r="DN8" s="589"/>
      <c r="DO8" s="589"/>
      <c r="DP8" s="590"/>
      <c r="DQ8" s="594">
        <v>775964</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2994</v>
      </c>
      <c r="S9" s="589"/>
      <c r="T9" s="589"/>
      <c r="U9" s="589"/>
      <c r="V9" s="589"/>
      <c r="W9" s="589"/>
      <c r="X9" s="589"/>
      <c r="Y9" s="590"/>
      <c r="Z9" s="641">
        <v>0</v>
      </c>
      <c r="AA9" s="641"/>
      <c r="AB9" s="641"/>
      <c r="AC9" s="641"/>
      <c r="AD9" s="642">
        <v>2994</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247418</v>
      </c>
      <c r="BH9" s="589"/>
      <c r="BI9" s="589"/>
      <c r="BJ9" s="589"/>
      <c r="BK9" s="589"/>
      <c r="BL9" s="589"/>
      <c r="BM9" s="589"/>
      <c r="BN9" s="590"/>
      <c r="BO9" s="641">
        <v>21.3</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631069</v>
      </c>
      <c r="CS9" s="589"/>
      <c r="CT9" s="589"/>
      <c r="CU9" s="589"/>
      <c r="CV9" s="589"/>
      <c r="CW9" s="589"/>
      <c r="CX9" s="589"/>
      <c r="CY9" s="590"/>
      <c r="CZ9" s="641">
        <v>9.4</v>
      </c>
      <c r="DA9" s="641"/>
      <c r="DB9" s="641"/>
      <c r="DC9" s="641"/>
      <c r="DD9" s="594">
        <v>8055</v>
      </c>
      <c r="DE9" s="589"/>
      <c r="DF9" s="589"/>
      <c r="DG9" s="589"/>
      <c r="DH9" s="589"/>
      <c r="DI9" s="589"/>
      <c r="DJ9" s="589"/>
      <c r="DK9" s="589"/>
      <c r="DL9" s="589"/>
      <c r="DM9" s="589"/>
      <c r="DN9" s="589"/>
      <c r="DO9" s="589"/>
      <c r="DP9" s="590"/>
      <c r="DQ9" s="594">
        <v>493171</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96052</v>
      </c>
      <c r="S10" s="589"/>
      <c r="T10" s="589"/>
      <c r="U10" s="589"/>
      <c r="V10" s="589"/>
      <c r="W10" s="589"/>
      <c r="X10" s="589"/>
      <c r="Y10" s="590"/>
      <c r="Z10" s="641">
        <v>1.4</v>
      </c>
      <c r="AA10" s="641"/>
      <c r="AB10" s="641"/>
      <c r="AC10" s="641"/>
      <c r="AD10" s="642">
        <v>96052</v>
      </c>
      <c r="AE10" s="642"/>
      <c r="AF10" s="642"/>
      <c r="AG10" s="642"/>
      <c r="AH10" s="642"/>
      <c r="AI10" s="642"/>
      <c r="AJ10" s="642"/>
      <c r="AK10" s="642"/>
      <c r="AL10" s="611">
        <v>2.2000000000000002</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22235</v>
      </c>
      <c r="BH10" s="589"/>
      <c r="BI10" s="589"/>
      <c r="BJ10" s="589"/>
      <c r="BK10" s="589"/>
      <c r="BL10" s="589"/>
      <c r="BM10" s="589"/>
      <c r="BN10" s="590"/>
      <c r="BO10" s="641">
        <v>1.9</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54357</v>
      </c>
      <c r="CS10" s="589"/>
      <c r="CT10" s="589"/>
      <c r="CU10" s="589"/>
      <c r="CV10" s="589"/>
      <c r="CW10" s="589"/>
      <c r="CX10" s="589"/>
      <c r="CY10" s="590"/>
      <c r="CZ10" s="641">
        <v>0.8</v>
      </c>
      <c r="DA10" s="641"/>
      <c r="DB10" s="641"/>
      <c r="DC10" s="641"/>
      <c r="DD10" s="594" t="s">
        <v>220</v>
      </c>
      <c r="DE10" s="589"/>
      <c r="DF10" s="589"/>
      <c r="DG10" s="589"/>
      <c r="DH10" s="589"/>
      <c r="DI10" s="589"/>
      <c r="DJ10" s="589"/>
      <c r="DK10" s="589"/>
      <c r="DL10" s="589"/>
      <c r="DM10" s="589"/>
      <c r="DN10" s="589"/>
      <c r="DO10" s="589"/>
      <c r="DP10" s="590"/>
      <c r="DQ10" s="594" t="s">
        <v>220</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t="s">
        <v>220</v>
      </c>
      <c r="S11" s="589"/>
      <c r="T11" s="589"/>
      <c r="U11" s="589"/>
      <c r="V11" s="589"/>
      <c r="W11" s="589"/>
      <c r="X11" s="589"/>
      <c r="Y11" s="590"/>
      <c r="Z11" s="641" t="s">
        <v>220</v>
      </c>
      <c r="AA11" s="641"/>
      <c r="AB11" s="641"/>
      <c r="AC11" s="641"/>
      <c r="AD11" s="642" t="s">
        <v>220</v>
      </c>
      <c r="AE11" s="642"/>
      <c r="AF11" s="642"/>
      <c r="AG11" s="642"/>
      <c r="AH11" s="642"/>
      <c r="AI11" s="642"/>
      <c r="AJ11" s="642"/>
      <c r="AK11" s="642"/>
      <c r="AL11" s="611" t="s">
        <v>220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68035</v>
      </c>
      <c r="BH11" s="589"/>
      <c r="BI11" s="589"/>
      <c r="BJ11" s="589"/>
      <c r="BK11" s="589"/>
      <c r="BL11" s="589"/>
      <c r="BM11" s="589"/>
      <c r="BN11" s="590"/>
      <c r="BO11" s="641">
        <v>5.9</v>
      </c>
      <c r="BP11" s="641"/>
      <c r="BQ11" s="641"/>
      <c r="BR11" s="641"/>
      <c r="BS11" s="594" t="s">
        <v>220</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391875</v>
      </c>
      <c r="CS11" s="589"/>
      <c r="CT11" s="589"/>
      <c r="CU11" s="589"/>
      <c r="CV11" s="589"/>
      <c r="CW11" s="589"/>
      <c r="CX11" s="589"/>
      <c r="CY11" s="590"/>
      <c r="CZ11" s="641">
        <v>5.8</v>
      </c>
      <c r="DA11" s="641"/>
      <c r="DB11" s="641"/>
      <c r="DC11" s="641"/>
      <c r="DD11" s="594">
        <v>114468</v>
      </c>
      <c r="DE11" s="589"/>
      <c r="DF11" s="589"/>
      <c r="DG11" s="589"/>
      <c r="DH11" s="589"/>
      <c r="DI11" s="589"/>
      <c r="DJ11" s="589"/>
      <c r="DK11" s="589"/>
      <c r="DL11" s="589"/>
      <c r="DM11" s="589"/>
      <c r="DN11" s="589"/>
      <c r="DO11" s="589"/>
      <c r="DP11" s="590"/>
      <c r="DQ11" s="594">
        <v>255095</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739159</v>
      </c>
      <c r="BH12" s="589"/>
      <c r="BI12" s="589"/>
      <c r="BJ12" s="589"/>
      <c r="BK12" s="589"/>
      <c r="BL12" s="589"/>
      <c r="BM12" s="589"/>
      <c r="BN12" s="590"/>
      <c r="BO12" s="641">
        <v>63.6</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131037</v>
      </c>
      <c r="CS12" s="589"/>
      <c r="CT12" s="589"/>
      <c r="CU12" s="589"/>
      <c r="CV12" s="589"/>
      <c r="CW12" s="589"/>
      <c r="CX12" s="589"/>
      <c r="CY12" s="590"/>
      <c r="CZ12" s="641">
        <v>2</v>
      </c>
      <c r="DA12" s="641"/>
      <c r="DB12" s="641"/>
      <c r="DC12" s="641"/>
      <c r="DD12" s="594">
        <v>38666</v>
      </c>
      <c r="DE12" s="589"/>
      <c r="DF12" s="589"/>
      <c r="DG12" s="589"/>
      <c r="DH12" s="589"/>
      <c r="DI12" s="589"/>
      <c r="DJ12" s="589"/>
      <c r="DK12" s="589"/>
      <c r="DL12" s="589"/>
      <c r="DM12" s="589"/>
      <c r="DN12" s="589"/>
      <c r="DO12" s="589"/>
      <c r="DP12" s="590"/>
      <c r="DQ12" s="594">
        <v>82886</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7088</v>
      </c>
      <c r="S13" s="589"/>
      <c r="T13" s="589"/>
      <c r="U13" s="589"/>
      <c r="V13" s="589"/>
      <c r="W13" s="589"/>
      <c r="X13" s="589"/>
      <c r="Y13" s="590"/>
      <c r="Z13" s="641">
        <v>0.1</v>
      </c>
      <c r="AA13" s="641"/>
      <c r="AB13" s="641"/>
      <c r="AC13" s="641"/>
      <c r="AD13" s="642">
        <v>7088</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739079</v>
      </c>
      <c r="BH13" s="589"/>
      <c r="BI13" s="589"/>
      <c r="BJ13" s="589"/>
      <c r="BK13" s="589"/>
      <c r="BL13" s="589"/>
      <c r="BM13" s="589"/>
      <c r="BN13" s="590"/>
      <c r="BO13" s="641">
        <v>63.6</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491704</v>
      </c>
      <c r="CS13" s="589"/>
      <c r="CT13" s="589"/>
      <c r="CU13" s="589"/>
      <c r="CV13" s="589"/>
      <c r="CW13" s="589"/>
      <c r="CX13" s="589"/>
      <c r="CY13" s="590"/>
      <c r="CZ13" s="641">
        <v>7.3</v>
      </c>
      <c r="DA13" s="641"/>
      <c r="DB13" s="641"/>
      <c r="DC13" s="641"/>
      <c r="DD13" s="594">
        <v>215077</v>
      </c>
      <c r="DE13" s="589"/>
      <c r="DF13" s="589"/>
      <c r="DG13" s="589"/>
      <c r="DH13" s="589"/>
      <c r="DI13" s="589"/>
      <c r="DJ13" s="589"/>
      <c r="DK13" s="589"/>
      <c r="DL13" s="589"/>
      <c r="DM13" s="589"/>
      <c r="DN13" s="589"/>
      <c r="DO13" s="589"/>
      <c r="DP13" s="590"/>
      <c r="DQ13" s="594">
        <v>263300</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21535</v>
      </c>
      <c r="BH14" s="589"/>
      <c r="BI14" s="589"/>
      <c r="BJ14" s="589"/>
      <c r="BK14" s="589"/>
      <c r="BL14" s="589"/>
      <c r="BM14" s="589"/>
      <c r="BN14" s="590"/>
      <c r="BO14" s="641">
        <v>1.9</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328264</v>
      </c>
      <c r="CS14" s="589"/>
      <c r="CT14" s="589"/>
      <c r="CU14" s="589"/>
      <c r="CV14" s="589"/>
      <c r="CW14" s="589"/>
      <c r="CX14" s="589"/>
      <c r="CY14" s="590"/>
      <c r="CZ14" s="641">
        <v>4.9000000000000004</v>
      </c>
      <c r="DA14" s="641"/>
      <c r="DB14" s="641"/>
      <c r="DC14" s="641"/>
      <c r="DD14" s="594">
        <v>35495</v>
      </c>
      <c r="DE14" s="589"/>
      <c r="DF14" s="589"/>
      <c r="DG14" s="589"/>
      <c r="DH14" s="589"/>
      <c r="DI14" s="589"/>
      <c r="DJ14" s="589"/>
      <c r="DK14" s="589"/>
      <c r="DL14" s="589"/>
      <c r="DM14" s="589"/>
      <c r="DN14" s="589"/>
      <c r="DO14" s="589"/>
      <c r="DP14" s="590"/>
      <c r="DQ14" s="594">
        <v>263260</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861</v>
      </c>
      <c r="S15" s="589"/>
      <c r="T15" s="589"/>
      <c r="U15" s="589"/>
      <c r="V15" s="589"/>
      <c r="W15" s="589"/>
      <c r="X15" s="589"/>
      <c r="Y15" s="590"/>
      <c r="Z15" s="641">
        <v>0</v>
      </c>
      <c r="AA15" s="641"/>
      <c r="AB15" s="641"/>
      <c r="AC15" s="641"/>
      <c r="AD15" s="642">
        <v>861</v>
      </c>
      <c r="AE15" s="642"/>
      <c r="AF15" s="642"/>
      <c r="AG15" s="642"/>
      <c r="AH15" s="642"/>
      <c r="AI15" s="642"/>
      <c r="AJ15" s="642"/>
      <c r="AK15" s="642"/>
      <c r="AL15" s="611">
        <v>0</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49219</v>
      </c>
      <c r="BH15" s="589"/>
      <c r="BI15" s="589"/>
      <c r="BJ15" s="589"/>
      <c r="BK15" s="589"/>
      <c r="BL15" s="589"/>
      <c r="BM15" s="589"/>
      <c r="BN15" s="590"/>
      <c r="BO15" s="641">
        <v>4.2</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411430</v>
      </c>
      <c r="CS15" s="589"/>
      <c r="CT15" s="589"/>
      <c r="CU15" s="589"/>
      <c r="CV15" s="589"/>
      <c r="CW15" s="589"/>
      <c r="CX15" s="589"/>
      <c r="CY15" s="590"/>
      <c r="CZ15" s="641">
        <v>6.1</v>
      </c>
      <c r="DA15" s="641"/>
      <c r="DB15" s="641"/>
      <c r="DC15" s="641"/>
      <c r="DD15" s="594">
        <v>28370</v>
      </c>
      <c r="DE15" s="589"/>
      <c r="DF15" s="589"/>
      <c r="DG15" s="589"/>
      <c r="DH15" s="589"/>
      <c r="DI15" s="589"/>
      <c r="DJ15" s="589"/>
      <c r="DK15" s="589"/>
      <c r="DL15" s="589"/>
      <c r="DM15" s="589"/>
      <c r="DN15" s="589"/>
      <c r="DO15" s="589"/>
      <c r="DP15" s="590"/>
      <c r="DQ15" s="594">
        <v>364002</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3384634</v>
      </c>
      <c r="S16" s="589"/>
      <c r="T16" s="589"/>
      <c r="U16" s="589"/>
      <c r="V16" s="589"/>
      <c r="W16" s="589"/>
      <c r="X16" s="589"/>
      <c r="Y16" s="590"/>
      <c r="Z16" s="641">
        <v>48.4</v>
      </c>
      <c r="AA16" s="641"/>
      <c r="AB16" s="641"/>
      <c r="AC16" s="641"/>
      <c r="AD16" s="642">
        <v>3049787</v>
      </c>
      <c r="AE16" s="642"/>
      <c r="AF16" s="642"/>
      <c r="AG16" s="642"/>
      <c r="AH16" s="642"/>
      <c r="AI16" s="642"/>
      <c r="AJ16" s="642"/>
      <c r="AK16" s="642"/>
      <c r="AL16" s="611">
        <v>69.7</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265</v>
      </c>
      <c r="CS16" s="589"/>
      <c r="CT16" s="589"/>
      <c r="CU16" s="589"/>
      <c r="CV16" s="589"/>
      <c r="CW16" s="589"/>
      <c r="CX16" s="589"/>
      <c r="CY16" s="590"/>
      <c r="CZ16" s="641">
        <v>0</v>
      </c>
      <c r="DA16" s="641"/>
      <c r="DB16" s="641"/>
      <c r="DC16" s="641"/>
      <c r="DD16" s="594" t="s">
        <v>220</v>
      </c>
      <c r="DE16" s="589"/>
      <c r="DF16" s="589"/>
      <c r="DG16" s="589"/>
      <c r="DH16" s="589"/>
      <c r="DI16" s="589"/>
      <c r="DJ16" s="589"/>
      <c r="DK16" s="589"/>
      <c r="DL16" s="589"/>
      <c r="DM16" s="589"/>
      <c r="DN16" s="589"/>
      <c r="DO16" s="589"/>
      <c r="DP16" s="590"/>
      <c r="DQ16" s="594">
        <v>265</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3049787</v>
      </c>
      <c r="S17" s="589"/>
      <c r="T17" s="589"/>
      <c r="U17" s="589"/>
      <c r="V17" s="589"/>
      <c r="W17" s="589"/>
      <c r="X17" s="589"/>
      <c r="Y17" s="590"/>
      <c r="Z17" s="641">
        <v>43.6</v>
      </c>
      <c r="AA17" s="641"/>
      <c r="AB17" s="641"/>
      <c r="AC17" s="641"/>
      <c r="AD17" s="642">
        <v>3049787</v>
      </c>
      <c r="AE17" s="642"/>
      <c r="AF17" s="642"/>
      <c r="AG17" s="642"/>
      <c r="AH17" s="642"/>
      <c r="AI17" s="642"/>
      <c r="AJ17" s="642"/>
      <c r="AK17" s="642"/>
      <c r="AL17" s="611">
        <v>69.7</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1445082</v>
      </c>
      <c r="CS17" s="589"/>
      <c r="CT17" s="589"/>
      <c r="CU17" s="589"/>
      <c r="CV17" s="589"/>
      <c r="CW17" s="589"/>
      <c r="CX17" s="589"/>
      <c r="CY17" s="590"/>
      <c r="CZ17" s="641">
        <v>21.6</v>
      </c>
      <c r="DA17" s="641"/>
      <c r="DB17" s="641"/>
      <c r="DC17" s="641"/>
      <c r="DD17" s="594" t="s">
        <v>220</v>
      </c>
      <c r="DE17" s="589"/>
      <c r="DF17" s="589"/>
      <c r="DG17" s="589"/>
      <c r="DH17" s="589"/>
      <c r="DI17" s="589"/>
      <c r="DJ17" s="589"/>
      <c r="DK17" s="589"/>
      <c r="DL17" s="589"/>
      <c r="DM17" s="589"/>
      <c r="DN17" s="589"/>
      <c r="DO17" s="589"/>
      <c r="DP17" s="590"/>
      <c r="DQ17" s="594">
        <v>1431130</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334845</v>
      </c>
      <c r="S18" s="589"/>
      <c r="T18" s="589"/>
      <c r="U18" s="589"/>
      <c r="V18" s="589"/>
      <c r="W18" s="589"/>
      <c r="X18" s="589"/>
      <c r="Y18" s="590"/>
      <c r="Z18" s="641">
        <v>4.8</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v>13100</v>
      </c>
      <c r="CS18" s="589"/>
      <c r="CT18" s="589"/>
      <c r="CU18" s="589"/>
      <c r="CV18" s="589"/>
      <c r="CW18" s="589"/>
      <c r="CX18" s="589"/>
      <c r="CY18" s="590"/>
      <c r="CZ18" s="641">
        <v>0.2</v>
      </c>
      <c r="DA18" s="641"/>
      <c r="DB18" s="641"/>
      <c r="DC18" s="641"/>
      <c r="DD18" s="594" t="s">
        <v>220</v>
      </c>
      <c r="DE18" s="589"/>
      <c r="DF18" s="589"/>
      <c r="DG18" s="589"/>
      <c r="DH18" s="589"/>
      <c r="DI18" s="589"/>
      <c r="DJ18" s="589"/>
      <c r="DK18" s="589"/>
      <c r="DL18" s="589"/>
      <c r="DM18" s="589"/>
      <c r="DN18" s="589"/>
      <c r="DO18" s="589"/>
      <c r="DP18" s="590"/>
      <c r="DQ18" s="594">
        <v>13100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3398</v>
      </c>
      <c r="BH19" s="589"/>
      <c r="BI19" s="589"/>
      <c r="BJ19" s="589"/>
      <c r="BK19" s="589"/>
      <c r="BL19" s="589"/>
      <c r="BM19" s="589"/>
      <c r="BN19" s="590"/>
      <c r="BO19" s="641">
        <v>0.3</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4711576</v>
      </c>
      <c r="S20" s="589"/>
      <c r="T20" s="589"/>
      <c r="U20" s="589"/>
      <c r="V20" s="589"/>
      <c r="W20" s="589"/>
      <c r="X20" s="589"/>
      <c r="Y20" s="590"/>
      <c r="Z20" s="641">
        <v>67.3</v>
      </c>
      <c r="AA20" s="641"/>
      <c r="AB20" s="641"/>
      <c r="AC20" s="641"/>
      <c r="AD20" s="642">
        <v>4376729</v>
      </c>
      <c r="AE20" s="642"/>
      <c r="AF20" s="642"/>
      <c r="AG20" s="642"/>
      <c r="AH20" s="642"/>
      <c r="AI20" s="642"/>
      <c r="AJ20" s="642"/>
      <c r="AK20" s="642"/>
      <c r="AL20" s="611">
        <v>100</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3398</v>
      </c>
      <c r="BH20" s="589"/>
      <c r="BI20" s="589"/>
      <c r="BJ20" s="589"/>
      <c r="BK20" s="589"/>
      <c r="BL20" s="589"/>
      <c r="BM20" s="589"/>
      <c r="BN20" s="590"/>
      <c r="BO20" s="641">
        <v>0.3</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6701223</v>
      </c>
      <c r="CS20" s="589"/>
      <c r="CT20" s="589"/>
      <c r="CU20" s="589"/>
      <c r="CV20" s="589"/>
      <c r="CW20" s="589"/>
      <c r="CX20" s="589"/>
      <c r="CY20" s="590"/>
      <c r="CZ20" s="641">
        <v>100</v>
      </c>
      <c r="DA20" s="641"/>
      <c r="DB20" s="641"/>
      <c r="DC20" s="641"/>
      <c r="DD20" s="594">
        <v>493335</v>
      </c>
      <c r="DE20" s="589"/>
      <c r="DF20" s="589"/>
      <c r="DG20" s="589"/>
      <c r="DH20" s="589"/>
      <c r="DI20" s="589"/>
      <c r="DJ20" s="589"/>
      <c r="DK20" s="589"/>
      <c r="DL20" s="589"/>
      <c r="DM20" s="589"/>
      <c r="DN20" s="589"/>
      <c r="DO20" s="589"/>
      <c r="DP20" s="590"/>
      <c r="DQ20" s="594">
        <v>4994180</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727</v>
      </c>
      <c r="S21" s="589"/>
      <c r="T21" s="589"/>
      <c r="U21" s="589"/>
      <c r="V21" s="589"/>
      <c r="W21" s="589"/>
      <c r="X21" s="589"/>
      <c r="Y21" s="590"/>
      <c r="Z21" s="641">
        <v>0</v>
      </c>
      <c r="AA21" s="641"/>
      <c r="AB21" s="641"/>
      <c r="AC21" s="641"/>
      <c r="AD21" s="642">
        <v>727</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3398</v>
      </c>
      <c r="BH21" s="589"/>
      <c r="BI21" s="589"/>
      <c r="BJ21" s="589"/>
      <c r="BK21" s="589"/>
      <c r="BL21" s="589"/>
      <c r="BM21" s="589"/>
      <c r="BN21" s="590"/>
      <c r="BO21" s="641">
        <v>0.3</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133462</v>
      </c>
      <c r="S22" s="589"/>
      <c r="T22" s="589"/>
      <c r="U22" s="589"/>
      <c r="V22" s="589"/>
      <c r="W22" s="589"/>
      <c r="X22" s="589"/>
      <c r="Y22" s="590"/>
      <c r="Z22" s="641">
        <v>1.9</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91568</v>
      </c>
      <c r="S23" s="589"/>
      <c r="T23" s="589"/>
      <c r="U23" s="589"/>
      <c r="V23" s="589"/>
      <c r="W23" s="589"/>
      <c r="X23" s="589"/>
      <c r="Y23" s="590"/>
      <c r="Z23" s="641">
        <v>1.3</v>
      </c>
      <c r="AA23" s="641"/>
      <c r="AB23" s="641"/>
      <c r="AC23" s="641"/>
      <c r="AD23" s="642" t="s">
        <v>220</v>
      </c>
      <c r="AE23" s="642"/>
      <c r="AF23" s="642"/>
      <c r="AG23" s="642"/>
      <c r="AH23" s="642"/>
      <c r="AI23" s="642"/>
      <c r="AJ23" s="642"/>
      <c r="AK23" s="642"/>
      <c r="AL23" s="611" t="s">
        <v>220</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35590</v>
      </c>
      <c r="S24" s="589"/>
      <c r="T24" s="589"/>
      <c r="U24" s="589"/>
      <c r="V24" s="589"/>
      <c r="W24" s="589"/>
      <c r="X24" s="589"/>
      <c r="Y24" s="590"/>
      <c r="Z24" s="641">
        <v>0.5</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2863443</v>
      </c>
      <c r="CS24" s="639"/>
      <c r="CT24" s="639"/>
      <c r="CU24" s="639"/>
      <c r="CV24" s="639"/>
      <c r="CW24" s="639"/>
      <c r="CX24" s="639"/>
      <c r="CY24" s="686"/>
      <c r="CZ24" s="690">
        <v>42.7</v>
      </c>
      <c r="DA24" s="691"/>
      <c r="DB24" s="691"/>
      <c r="DC24" s="692"/>
      <c r="DD24" s="685">
        <v>2388836</v>
      </c>
      <c r="DE24" s="639"/>
      <c r="DF24" s="639"/>
      <c r="DG24" s="639"/>
      <c r="DH24" s="639"/>
      <c r="DI24" s="639"/>
      <c r="DJ24" s="639"/>
      <c r="DK24" s="686"/>
      <c r="DL24" s="685">
        <v>2364617</v>
      </c>
      <c r="DM24" s="639"/>
      <c r="DN24" s="639"/>
      <c r="DO24" s="639"/>
      <c r="DP24" s="639"/>
      <c r="DQ24" s="639"/>
      <c r="DR24" s="639"/>
      <c r="DS24" s="639"/>
      <c r="DT24" s="639"/>
      <c r="DU24" s="639"/>
      <c r="DV24" s="686"/>
      <c r="DW24" s="687">
        <v>50.8</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454781</v>
      </c>
      <c r="S25" s="589"/>
      <c r="T25" s="589"/>
      <c r="U25" s="589"/>
      <c r="V25" s="589"/>
      <c r="W25" s="589"/>
      <c r="X25" s="589"/>
      <c r="Y25" s="590"/>
      <c r="Z25" s="641">
        <v>6.5</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887405</v>
      </c>
      <c r="CS25" s="607"/>
      <c r="CT25" s="607"/>
      <c r="CU25" s="607"/>
      <c r="CV25" s="607"/>
      <c r="CW25" s="607"/>
      <c r="CX25" s="607"/>
      <c r="CY25" s="608"/>
      <c r="CZ25" s="591">
        <v>13.2</v>
      </c>
      <c r="DA25" s="609"/>
      <c r="DB25" s="609"/>
      <c r="DC25" s="610"/>
      <c r="DD25" s="594">
        <v>828398</v>
      </c>
      <c r="DE25" s="607"/>
      <c r="DF25" s="607"/>
      <c r="DG25" s="607"/>
      <c r="DH25" s="607"/>
      <c r="DI25" s="607"/>
      <c r="DJ25" s="607"/>
      <c r="DK25" s="608"/>
      <c r="DL25" s="594">
        <v>804497</v>
      </c>
      <c r="DM25" s="607"/>
      <c r="DN25" s="607"/>
      <c r="DO25" s="607"/>
      <c r="DP25" s="607"/>
      <c r="DQ25" s="607"/>
      <c r="DR25" s="607"/>
      <c r="DS25" s="607"/>
      <c r="DT25" s="607"/>
      <c r="DU25" s="607"/>
      <c r="DV25" s="608"/>
      <c r="DW25" s="611">
        <v>17.3</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522532</v>
      </c>
      <c r="CS26" s="589"/>
      <c r="CT26" s="589"/>
      <c r="CU26" s="589"/>
      <c r="CV26" s="589"/>
      <c r="CW26" s="589"/>
      <c r="CX26" s="589"/>
      <c r="CY26" s="590"/>
      <c r="CZ26" s="591">
        <v>7.8</v>
      </c>
      <c r="DA26" s="609"/>
      <c r="DB26" s="609"/>
      <c r="DC26" s="610"/>
      <c r="DD26" s="594">
        <v>473804</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418745</v>
      </c>
      <c r="S27" s="589"/>
      <c r="T27" s="589"/>
      <c r="U27" s="589"/>
      <c r="V27" s="589"/>
      <c r="W27" s="589"/>
      <c r="X27" s="589"/>
      <c r="Y27" s="590"/>
      <c r="Z27" s="641">
        <v>6</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1162585</v>
      </c>
      <c r="BH27" s="589"/>
      <c r="BI27" s="589"/>
      <c r="BJ27" s="589"/>
      <c r="BK27" s="589"/>
      <c r="BL27" s="589"/>
      <c r="BM27" s="589"/>
      <c r="BN27" s="590"/>
      <c r="BO27" s="641">
        <v>100</v>
      </c>
      <c r="BP27" s="641"/>
      <c r="BQ27" s="641"/>
      <c r="BR27" s="641"/>
      <c r="BS27" s="594" t="s">
        <v>220</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530956</v>
      </c>
      <c r="CS27" s="607"/>
      <c r="CT27" s="607"/>
      <c r="CU27" s="607"/>
      <c r="CV27" s="607"/>
      <c r="CW27" s="607"/>
      <c r="CX27" s="607"/>
      <c r="CY27" s="608"/>
      <c r="CZ27" s="591">
        <v>7.9</v>
      </c>
      <c r="DA27" s="609"/>
      <c r="DB27" s="609"/>
      <c r="DC27" s="610"/>
      <c r="DD27" s="594">
        <v>129308</v>
      </c>
      <c r="DE27" s="607"/>
      <c r="DF27" s="607"/>
      <c r="DG27" s="607"/>
      <c r="DH27" s="607"/>
      <c r="DI27" s="607"/>
      <c r="DJ27" s="607"/>
      <c r="DK27" s="608"/>
      <c r="DL27" s="594">
        <v>128990</v>
      </c>
      <c r="DM27" s="607"/>
      <c r="DN27" s="607"/>
      <c r="DO27" s="607"/>
      <c r="DP27" s="607"/>
      <c r="DQ27" s="607"/>
      <c r="DR27" s="607"/>
      <c r="DS27" s="607"/>
      <c r="DT27" s="607"/>
      <c r="DU27" s="607"/>
      <c r="DV27" s="608"/>
      <c r="DW27" s="611">
        <v>2.8</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45060</v>
      </c>
      <c r="S28" s="589"/>
      <c r="T28" s="589"/>
      <c r="U28" s="589"/>
      <c r="V28" s="589"/>
      <c r="W28" s="589"/>
      <c r="X28" s="589"/>
      <c r="Y28" s="590"/>
      <c r="Z28" s="641">
        <v>0.6</v>
      </c>
      <c r="AA28" s="641"/>
      <c r="AB28" s="641"/>
      <c r="AC28" s="641"/>
      <c r="AD28" s="642">
        <v>260</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1445082</v>
      </c>
      <c r="CS28" s="589"/>
      <c r="CT28" s="589"/>
      <c r="CU28" s="589"/>
      <c r="CV28" s="589"/>
      <c r="CW28" s="589"/>
      <c r="CX28" s="589"/>
      <c r="CY28" s="590"/>
      <c r="CZ28" s="591">
        <v>21.6</v>
      </c>
      <c r="DA28" s="609"/>
      <c r="DB28" s="609"/>
      <c r="DC28" s="610"/>
      <c r="DD28" s="594">
        <v>1431130</v>
      </c>
      <c r="DE28" s="589"/>
      <c r="DF28" s="589"/>
      <c r="DG28" s="589"/>
      <c r="DH28" s="589"/>
      <c r="DI28" s="589"/>
      <c r="DJ28" s="589"/>
      <c r="DK28" s="590"/>
      <c r="DL28" s="594">
        <v>1431130</v>
      </c>
      <c r="DM28" s="589"/>
      <c r="DN28" s="589"/>
      <c r="DO28" s="589"/>
      <c r="DP28" s="589"/>
      <c r="DQ28" s="589"/>
      <c r="DR28" s="589"/>
      <c r="DS28" s="589"/>
      <c r="DT28" s="589"/>
      <c r="DU28" s="589"/>
      <c r="DV28" s="590"/>
      <c r="DW28" s="611">
        <v>30.8</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2957</v>
      </c>
      <c r="S29" s="589"/>
      <c r="T29" s="589"/>
      <c r="U29" s="589"/>
      <c r="V29" s="589"/>
      <c r="W29" s="589"/>
      <c r="X29" s="589"/>
      <c r="Y29" s="590"/>
      <c r="Z29" s="641">
        <v>0</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1445082</v>
      </c>
      <c r="CS29" s="607"/>
      <c r="CT29" s="607"/>
      <c r="CU29" s="607"/>
      <c r="CV29" s="607"/>
      <c r="CW29" s="607"/>
      <c r="CX29" s="607"/>
      <c r="CY29" s="608"/>
      <c r="CZ29" s="591">
        <v>21.6</v>
      </c>
      <c r="DA29" s="609"/>
      <c r="DB29" s="609"/>
      <c r="DC29" s="610"/>
      <c r="DD29" s="594">
        <v>1431130</v>
      </c>
      <c r="DE29" s="607"/>
      <c r="DF29" s="607"/>
      <c r="DG29" s="607"/>
      <c r="DH29" s="607"/>
      <c r="DI29" s="607"/>
      <c r="DJ29" s="607"/>
      <c r="DK29" s="608"/>
      <c r="DL29" s="594">
        <v>1431130</v>
      </c>
      <c r="DM29" s="607"/>
      <c r="DN29" s="607"/>
      <c r="DO29" s="607"/>
      <c r="DP29" s="607"/>
      <c r="DQ29" s="607"/>
      <c r="DR29" s="607"/>
      <c r="DS29" s="607"/>
      <c r="DT29" s="607"/>
      <c r="DU29" s="607"/>
      <c r="DV29" s="608"/>
      <c r="DW29" s="611">
        <v>30.8</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8619</v>
      </c>
      <c r="S30" s="589"/>
      <c r="T30" s="589"/>
      <c r="U30" s="589"/>
      <c r="V30" s="589"/>
      <c r="W30" s="589"/>
      <c r="X30" s="589"/>
      <c r="Y30" s="590"/>
      <c r="Z30" s="641">
        <v>0.1</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98.7</v>
      </c>
      <c r="BH30" s="655"/>
      <c r="BI30" s="655"/>
      <c r="BJ30" s="655"/>
      <c r="BK30" s="655"/>
      <c r="BL30" s="655"/>
      <c r="BM30" s="656">
        <v>95.4</v>
      </c>
      <c r="BN30" s="655"/>
      <c r="BO30" s="655"/>
      <c r="BP30" s="655"/>
      <c r="BQ30" s="657"/>
      <c r="BR30" s="654">
        <v>98.7</v>
      </c>
      <c r="BS30" s="655"/>
      <c r="BT30" s="655"/>
      <c r="BU30" s="655"/>
      <c r="BV30" s="655"/>
      <c r="BW30" s="655"/>
      <c r="BX30" s="656">
        <v>96</v>
      </c>
      <c r="BY30" s="655"/>
      <c r="BZ30" s="655"/>
      <c r="CA30" s="655"/>
      <c r="CB30" s="657"/>
      <c r="CD30" s="660"/>
      <c r="CE30" s="661"/>
      <c r="CF30" s="625" t="s">
        <v>292</v>
      </c>
      <c r="CG30" s="622"/>
      <c r="CH30" s="622"/>
      <c r="CI30" s="622"/>
      <c r="CJ30" s="622"/>
      <c r="CK30" s="622"/>
      <c r="CL30" s="622"/>
      <c r="CM30" s="622"/>
      <c r="CN30" s="622"/>
      <c r="CO30" s="622"/>
      <c r="CP30" s="622"/>
      <c r="CQ30" s="623"/>
      <c r="CR30" s="588">
        <v>1332951</v>
      </c>
      <c r="CS30" s="589"/>
      <c r="CT30" s="589"/>
      <c r="CU30" s="589"/>
      <c r="CV30" s="589"/>
      <c r="CW30" s="589"/>
      <c r="CX30" s="589"/>
      <c r="CY30" s="590"/>
      <c r="CZ30" s="591">
        <v>19.899999999999999</v>
      </c>
      <c r="DA30" s="609"/>
      <c r="DB30" s="609"/>
      <c r="DC30" s="610"/>
      <c r="DD30" s="594">
        <v>1321203</v>
      </c>
      <c r="DE30" s="589"/>
      <c r="DF30" s="589"/>
      <c r="DG30" s="589"/>
      <c r="DH30" s="589"/>
      <c r="DI30" s="589"/>
      <c r="DJ30" s="589"/>
      <c r="DK30" s="590"/>
      <c r="DL30" s="594">
        <v>1321203</v>
      </c>
      <c r="DM30" s="589"/>
      <c r="DN30" s="589"/>
      <c r="DO30" s="589"/>
      <c r="DP30" s="589"/>
      <c r="DQ30" s="589"/>
      <c r="DR30" s="589"/>
      <c r="DS30" s="589"/>
      <c r="DT30" s="589"/>
      <c r="DU30" s="589"/>
      <c r="DV30" s="590"/>
      <c r="DW30" s="611">
        <v>28.4</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274116</v>
      </c>
      <c r="S31" s="589"/>
      <c r="T31" s="589"/>
      <c r="U31" s="589"/>
      <c r="V31" s="589"/>
      <c r="W31" s="589"/>
      <c r="X31" s="589"/>
      <c r="Y31" s="590"/>
      <c r="Z31" s="641">
        <v>3.9</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99.3</v>
      </c>
      <c r="BH31" s="607"/>
      <c r="BI31" s="607"/>
      <c r="BJ31" s="607"/>
      <c r="BK31" s="607"/>
      <c r="BL31" s="607"/>
      <c r="BM31" s="643">
        <v>96.4</v>
      </c>
      <c r="BN31" s="653"/>
      <c r="BO31" s="653"/>
      <c r="BP31" s="653"/>
      <c r="BQ31" s="617"/>
      <c r="BR31" s="652">
        <v>98.9</v>
      </c>
      <c r="BS31" s="607"/>
      <c r="BT31" s="607"/>
      <c r="BU31" s="607"/>
      <c r="BV31" s="607"/>
      <c r="BW31" s="607"/>
      <c r="BX31" s="643">
        <v>96.1</v>
      </c>
      <c r="BY31" s="653"/>
      <c r="BZ31" s="653"/>
      <c r="CA31" s="653"/>
      <c r="CB31" s="617"/>
      <c r="CD31" s="660"/>
      <c r="CE31" s="661"/>
      <c r="CF31" s="625" t="s">
        <v>296</v>
      </c>
      <c r="CG31" s="622"/>
      <c r="CH31" s="622"/>
      <c r="CI31" s="622"/>
      <c r="CJ31" s="622"/>
      <c r="CK31" s="622"/>
      <c r="CL31" s="622"/>
      <c r="CM31" s="622"/>
      <c r="CN31" s="622"/>
      <c r="CO31" s="622"/>
      <c r="CP31" s="622"/>
      <c r="CQ31" s="623"/>
      <c r="CR31" s="588">
        <v>112131</v>
      </c>
      <c r="CS31" s="607"/>
      <c r="CT31" s="607"/>
      <c r="CU31" s="607"/>
      <c r="CV31" s="607"/>
      <c r="CW31" s="607"/>
      <c r="CX31" s="607"/>
      <c r="CY31" s="608"/>
      <c r="CZ31" s="591">
        <v>1.7</v>
      </c>
      <c r="DA31" s="609"/>
      <c r="DB31" s="609"/>
      <c r="DC31" s="610"/>
      <c r="DD31" s="594">
        <v>109927</v>
      </c>
      <c r="DE31" s="607"/>
      <c r="DF31" s="607"/>
      <c r="DG31" s="607"/>
      <c r="DH31" s="607"/>
      <c r="DI31" s="607"/>
      <c r="DJ31" s="607"/>
      <c r="DK31" s="608"/>
      <c r="DL31" s="594">
        <v>109927</v>
      </c>
      <c r="DM31" s="607"/>
      <c r="DN31" s="607"/>
      <c r="DO31" s="607"/>
      <c r="DP31" s="607"/>
      <c r="DQ31" s="607"/>
      <c r="DR31" s="607"/>
      <c r="DS31" s="607"/>
      <c r="DT31" s="607"/>
      <c r="DU31" s="607"/>
      <c r="DV31" s="608"/>
      <c r="DW31" s="611">
        <v>2.4</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137735</v>
      </c>
      <c r="S32" s="589"/>
      <c r="T32" s="589"/>
      <c r="U32" s="589"/>
      <c r="V32" s="589"/>
      <c r="W32" s="589"/>
      <c r="X32" s="589"/>
      <c r="Y32" s="590"/>
      <c r="Z32" s="641">
        <v>2</v>
      </c>
      <c r="AA32" s="641"/>
      <c r="AB32" s="641"/>
      <c r="AC32" s="641"/>
      <c r="AD32" s="642">
        <v>360</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98.4</v>
      </c>
      <c r="BH32" s="573"/>
      <c r="BI32" s="573"/>
      <c r="BJ32" s="573"/>
      <c r="BK32" s="573"/>
      <c r="BL32" s="573"/>
      <c r="BM32" s="636">
        <v>94.5</v>
      </c>
      <c r="BN32" s="573"/>
      <c r="BO32" s="573"/>
      <c r="BP32" s="573"/>
      <c r="BQ32" s="630"/>
      <c r="BR32" s="651">
        <v>98.4</v>
      </c>
      <c r="BS32" s="573"/>
      <c r="BT32" s="573"/>
      <c r="BU32" s="573"/>
      <c r="BV32" s="573"/>
      <c r="BW32" s="573"/>
      <c r="BX32" s="636">
        <v>95.7</v>
      </c>
      <c r="BY32" s="573"/>
      <c r="BZ32" s="573"/>
      <c r="CA32" s="573"/>
      <c r="CB32" s="630"/>
      <c r="CD32" s="662"/>
      <c r="CE32" s="663"/>
      <c r="CF32" s="625" t="s">
        <v>299</v>
      </c>
      <c r="CG32" s="622"/>
      <c r="CH32" s="622"/>
      <c r="CI32" s="622"/>
      <c r="CJ32" s="622"/>
      <c r="CK32" s="622"/>
      <c r="CL32" s="622"/>
      <c r="CM32" s="622"/>
      <c r="CN32" s="622"/>
      <c r="CO32" s="622"/>
      <c r="CP32" s="622"/>
      <c r="CQ32" s="623"/>
      <c r="CR32" s="588" t="s">
        <v>220</v>
      </c>
      <c r="CS32" s="589"/>
      <c r="CT32" s="589"/>
      <c r="CU32" s="589"/>
      <c r="CV32" s="589"/>
      <c r="CW32" s="589"/>
      <c r="CX32" s="589"/>
      <c r="CY32" s="590"/>
      <c r="CZ32" s="591" t="s">
        <v>220</v>
      </c>
      <c r="DA32" s="609"/>
      <c r="DB32" s="609"/>
      <c r="DC32" s="610"/>
      <c r="DD32" s="594" t="s">
        <v>220</v>
      </c>
      <c r="DE32" s="589"/>
      <c r="DF32" s="589"/>
      <c r="DG32" s="589"/>
      <c r="DH32" s="589"/>
      <c r="DI32" s="589"/>
      <c r="DJ32" s="589"/>
      <c r="DK32" s="590"/>
      <c r="DL32" s="594" t="s">
        <v>220</v>
      </c>
      <c r="DM32" s="589"/>
      <c r="DN32" s="589"/>
      <c r="DO32" s="589"/>
      <c r="DP32" s="589"/>
      <c r="DQ32" s="589"/>
      <c r="DR32" s="589"/>
      <c r="DS32" s="589"/>
      <c r="DT32" s="589"/>
      <c r="DU32" s="589"/>
      <c r="DV32" s="590"/>
      <c r="DW32" s="611" t="s">
        <v>220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681135</v>
      </c>
      <c r="S33" s="589"/>
      <c r="T33" s="589"/>
      <c r="U33" s="589"/>
      <c r="V33" s="589"/>
      <c r="W33" s="589"/>
      <c r="X33" s="589"/>
      <c r="Y33" s="590"/>
      <c r="Z33" s="641">
        <v>9.6999999999999993</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3344180</v>
      </c>
      <c r="CS33" s="607"/>
      <c r="CT33" s="607"/>
      <c r="CU33" s="607"/>
      <c r="CV33" s="607"/>
      <c r="CW33" s="607"/>
      <c r="CX33" s="607"/>
      <c r="CY33" s="608"/>
      <c r="CZ33" s="591">
        <v>49.9</v>
      </c>
      <c r="DA33" s="609"/>
      <c r="DB33" s="609"/>
      <c r="DC33" s="610"/>
      <c r="DD33" s="594">
        <v>2394994</v>
      </c>
      <c r="DE33" s="607"/>
      <c r="DF33" s="607"/>
      <c r="DG33" s="607"/>
      <c r="DH33" s="607"/>
      <c r="DI33" s="607"/>
      <c r="DJ33" s="607"/>
      <c r="DK33" s="608"/>
      <c r="DL33" s="594">
        <v>1611398</v>
      </c>
      <c r="DM33" s="607"/>
      <c r="DN33" s="607"/>
      <c r="DO33" s="607"/>
      <c r="DP33" s="607"/>
      <c r="DQ33" s="607"/>
      <c r="DR33" s="607"/>
      <c r="DS33" s="607"/>
      <c r="DT33" s="607"/>
      <c r="DU33" s="607"/>
      <c r="DV33" s="608"/>
      <c r="DW33" s="611">
        <v>34.6</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1115527</v>
      </c>
      <c r="CS34" s="589"/>
      <c r="CT34" s="589"/>
      <c r="CU34" s="589"/>
      <c r="CV34" s="589"/>
      <c r="CW34" s="589"/>
      <c r="CX34" s="589"/>
      <c r="CY34" s="590"/>
      <c r="CZ34" s="591">
        <v>16.600000000000001</v>
      </c>
      <c r="DA34" s="609"/>
      <c r="DB34" s="609"/>
      <c r="DC34" s="610"/>
      <c r="DD34" s="594">
        <v>805816</v>
      </c>
      <c r="DE34" s="589"/>
      <c r="DF34" s="589"/>
      <c r="DG34" s="589"/>
      <c r="DH34" s="589"/>
      <c r="DI34" s="589"/>
      <c r="DJ34" s="589"/>
      <c r="DK34" s="590"/>
      <c r="DL34" s="594">
        <v>724311</v>
      </c>
      <c r="DM34" s="589"/>
      <c r="DN34" s="589"/>
      <c r="DO34" s="589"/>
      <c r="DP34" s="589"/>
      <c r="DQ34" s="589"/>
      <c r="DR34" s="589"/>
      <c r="DS34" s="589"/>
      <c r="DT34" s="589"/>
      <c r="DU34" s="589"/>
      <c r="DV34" s="590"/>
      <c r="DW34" s="611">
        <v>15.6</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274935</v>
      </c>
      <c r="S35" s="589"/>
      <c r="T35" s="589"/>
      <c r="U35" s="589"/>
      <c r="V35" s="589"/>
      <c r="W35" s="589"/>
      <c r="X35" s="589"/>
      <c r="Y35" s="590"/>
      <c r="Z35" s="641">
        <v>3.9</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961287</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24969</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82563</v>
      </c>
      <c r="CS35" s="607"/>
      <c r="CT35" s="607"/>
      <c r="CU35" s="607"/>
      <c r="CV35" s="607"/>
      <c r="CW35" s="607"/>
      <c r="CX35" s="607"/>
      <c r="CY35" s="608"/>
      <c r="CZ35" s="591">
        <v>1.2</v>
      </c>
      <c r="DA35" s="609"/>
      <c r="DB35" s="609"/>
      <c r="DC35" s="610"/>
      <c r="DD35" s="594">
        <v>29668</v>
      </c>
      <c r="DE35" s="607"/>
      <c r="DF35" s="607"/>
      <c r="DG35" s="607"/>
      <c r="DH35" s="607"/>
      <c r="DI35" s="607"/>
      <c r="DJ35" s="607"/>
      <c r="DK35" s="608"/>
      <c r="DL35" s="594">
        <v>27025</v>
      </c>
      <c r="DM35" s="607"/>
      <c r="DN35" s="607"/>
      <c r="DO35" s="607"/>
      <c r="DP35" s="607"/>
      <c r="DQ35" s="607"/>
      <c r="DR35" s="607"/>
      <c r="DS35" s="607"/>
      <c r="DT35" s="607"/>
      <c r="DU35" s="607"/>
      <c r="DV35" s="608"/>
      <c r="DW35" s="611">
        <v>0.6</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6996071</v>
      </c>
      <c r="S36" s="629"/>
      <c r="T36" s="629"/>
      <c r="U36" s="629"/>
      <c r="V36" s="629"/>
      <c r="W36" s="629"/>
      <c r="X36" s="629"/>
      <c r="Y36" s="632"/>
      <c r="Z36" s="633">
        <v>100</v>
      </c>
      <c r="AA36" s="633"/>
      <c r="AB36" s="633"/>
      <c r="AC36" s="633"/>
      <c r="AD36" s="634">
        <v>4378076</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268846</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-47599</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655996</v>
      </c>
      <c r="CS36" s="589"/>
      <c r="CT36" s="589"/>
      <c r="CU36" s="589"/>
      <c r="CV36" s="589"/>
      <c r="CW36" s="589"/>
      <c r="CX36" s="589"/>
      <c r="CY36" s="590"/>
      <c r="CZ36" s="591">
        <v>9.8000000000000007</v>
      </c>
      <c r="DA36" s="609"/>
      <c r="DB36" s="609"/>
      <c r="DC36" s="610"/>
      <c r="DD36" s="594">
        <v>403843</v>
      </c>
      <c r="DE36" s="589"/>
      <c r="DF36" s="589"/>
      <c r="DG36" s="589"/>
      <c r="DH36" s="589"/>
      <c r="DI36" s="589"/>
      <c r="DJ36" s="589"/>
      <c r="DK36" s="590"/>
      <c r="DL36" s="594">
        <v>287898</v>
      </c>
      <c r="DM36" s="589"/>
      <c r="DN36" s="589"/>
      <c r="DO36" s="589"/>
      <c r="DP36" s="589"/>
      <c r="DQ36" s="589"/>
      <c r="DR36" s="589"/>
      <c r="DS36" s="589"/>
      <c r="DT36" s="589"/>
      <c r="DU36" s="589"/>
      <c r="DV36" s="590"/>
      <c r="DW36" s="611">
        <v>6.2</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164508</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1446</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159809</v>
      </c>
      <c r="CS37" s="607"/>
      <c r="CT37" s="607"/>
      <c r="CU37" s="607"/>
      <c r="CV37" s="607"/>
      <c r="CW37" s="607"/>
      <c r="CX37" s="607"/>
      <c r="CY37" s="608"/>
      <c r="CZ37" s="591">
        <v>2.4</v>
      </c>
      <c r="DA37" s="609"/>
      <c r="DB37" s="609"/>
      <c r="DC37" s="610"/>
      <c r="DD37" s="594">
        <v>159809</v>
      </c>
      <c r="DE37" s="607"/>
      <c r="DF37" s="607"/>
      <c r="DG37" s="607"/>
      <c r="DH37" s="607"/>
      <c r="DI37" s="607"/>
      <c r="DJ37" s="607"/>
      <c r="DK37" s="608"/>
      <c r="DL37" s="594">
        <v>158950</v>
      </c>
      <c r="DM37" s="607"/>
      <c r="DN37" s="607"/>
      <c r="DO37" s="607"/>
      <c r="DP37" s="607"/>
      <c r="DQ37" s="607"/>
      <c r="DR37" s="607"/>
      <c r="DS37" s="607"/>
      <c r="DT37" s="607"/>
      <c r="DU37" s="607"/>
      <c r="DV37" s="608"/>
      <c r="DW37" s="611">
        <v>3.4</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13100</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2095</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961287</v>
      </c>
      <c r="CS38" s="589"/>
      <c r="CT38" s="589"/>
      <c r="CU38" s="589"/>
      <c r="CV38" s="589"/>
      <c r="CW38" s="589"/>
      <c r="CX38" s="589"/>
      <c r="CY38" s="590"/>
      <c r="CZ38" s="591">
        <v>14.3</v>
      </c>
      <c r="DA38" s="609"/>
      <c r="DB38" s="609"/>
      <c r="DC38" s="610"/>
      <c r="DD38" s="594">
        <v>899504</v>
      </c>
      <c r="DE38" s="589"/>
      <c r="DF38" s="589"/>
      <c r="DG38" s="589"/>
      <c r="DH38" s="589"/>
      <c r="DI38" s="589"/>
      <c r="DJ38" s="589"/>
      <c r="DK38" s="590"/>
      <c r="DL38" s="594">
        <v>559530</v>
      </c>
      <c r="DM38" s="589"/>
      <c r="DN38" s="589"/>
      <c r="DO38" s="589"/>
      <c r="DP38" s="589"/>
      <c r="DQ38" s="589"/>
      <c r="DR38" s="589"/>
      <c r="DS38" s="589"/>
      <c r="DT38" s="589"/>
      <c r="DU38" s="589"/>
      <c r="DV38" s="590"/>
      <c r="DW38" s="611">
        <v>12</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t="s">
        <v>220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72</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467667</v>
      </c>
      <c r="CS39" s="607"/>
      <c r="CT39" s="607"/>
      <c r="CU39" s="607"/>
      <c r="CV39" s="607"/>
      <c r="CW39" s="607"/>
      <c r="CX39" s="607"/>
      <c r="CY39" s="608"/>
      <c r="CZ39" s="591">
        <v>7</v>
      </c>
      <c r="DA39" s="609"/>
      <c r="DB39" s="609"/>
      <c r="DC39" s="610"/>
      <c r="DD39" s="594">
        <v>243529</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69264</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108</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61140</v>
      </c>
      <c r="CS40" s="589"/>
      <c r="CT40" s="589"/>
      <c r="CU40" s="589"/>
      <c r="CV40" s="589"/>
      <c r="CW40" s="589"/>
      <c r="CX40" s="589"/>
      <c r="CY40" s="590"/>
      <c r="CZ40" s="591">
        <v>0.9</v>
      </c>
      <c r="DA40" s="609"/>
      <c r="DB40" s="609"/>
      <c r="DC40" s="610"/>
      <c r="DD40" s="594">
        <v>12634</v>
      </c>
      <c r="DE40" s="589"/>
      <c r="DF40" s="589"/>
      <c r="DG40" s="589"/>
      <c r="DH40" s="589"/>
      <c r="DI40" s="589"/>
      <c r="DJ40" s="589"/>
      <c r="DK40" s="590"/>
      <c r="DL40" s="594">
        <v>12634</v>
      </c>
      <c r="DM40" s="589"/>
      <c r="DN40" s="589"/>
      <c r="DO40" s="589"/>
      <c r="DP40" s="589"/>
      <c r="DQ40" s="589"/>
      <c r="DR40" s="589"/>
      <c r="DS40" s="589"/>
      <c r="DT40" s="589"/>
      <c r="DU40" s="589"/>
      <c r="DV40" s="590"/>
      <c r="DW40" s="611">
        <v>0.3</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445569</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452</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208</v>
      </c>
      <c r="CS41" s="607"/>
      <c r="CT41" s="607"/>
      <c r="CU41" s="607"/>
      <c r="CV41" s="607"/>
      <c r="CW41" s="607"/>
      <c r="CX41" s="607"/>
      <c r="CY41" s="608"/>
      <c r="CZ41" s="591" t="s">
        <v>208</v>
      </c>
      <c r="DA41" s="609"/>
      <c r="DB41" s="609"/>
      <c r="DC41" s="610"/>
      <c r="DD41" s="594" t="s">
        <v>208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493600</v>
      </c>
      <c r="CS42" s="589"/>
      <c r="CT42" s="589"/>
      <c r="CU42" s="589"/>
      <c r="CV42" s="589"/>
      <c r="CW42" s="589"/>
      <c r="CX42" s="589"/>
      <c r="CY42" s="590"/>
      <c r="CZ42" s="591">
        <v>7.4</v>
      </c>
      <c r="DA42" s="592"/>
      <c r="DB42" s="592"/>
      <c r="DC42" s="593"/>
      <c r="DD42" s="594">
        <v>210350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22573</v>
      </c>
      <c r="CS43" s="607"/>
      <c r="CT43" s="607"/>
      <c r="CU43" s="607"/>
      <c r="CV43" s="607"/>
      <c r="CW43" s="607"/>
      <c r="CX43" s="607"/>
      <c r="CY43" s="608"/>
      <c r="CZ43" s="591">
        <v>0.3</v>
      </c>
      <c r="DA43" s="609"/>
      <c r="DB43" s="609"/>
      <c r="DC43" s="610"/>
      <c r="DD43" s="594">
        <v>22573</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287</v>
      </c>
      <c r="CE44" s="602"/>
      <c r="CF44" s="585" t="s">
        <v>335</v>
      </c>
      <c r="CG44" s="586"/>
      <c r="CH44" s="586"/>
      <c r="CI44" s="586"/>
      <c r="CJ44" s="586"/>
      <c r="CK44" s="586"/>
      <c r="CL44" s="586"/>
      <c r="CM44" s="586"/>
      <c r="CN44" s="586"/>
      <c r="CO44" s="586"/>
      <c r="CP44" s="586"/>
      <c r="CQ44" s="587"/>
      <c r="CR44" s="588">
        <v>493335</v>
      </c>
      <c r="CS44" s="589"/>
      <c r="CT44" s="589"/>
      <c r="CU44" s="589"/>
      <c r="CV44" s="589"/>
      <c r="CW44" s="589"/>
      <c r="CX44" s="589"/>
      <c r="CY44" s="590"/>
      <c r="CZ44" s="591">
        <v>7.4</v>
      </c>
      <c r="DA44" s="592"/>
      <c r="DB44" s="592"/>
      <c r="DC44" s="593"/>
      <c r="DD44" s="594">
        <v>210085</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112732</v>
      </c>
      <c r="CS45" s="607"/>
      <c r="CT45" s="607"/>
      <c r="CU45" s="607"/>
      <c r="CV45" s="607"/>
      <c r="CW45" s="607"/>
      <c r="CX45" s="607"/>
      <c r="CY45" s="608"/>
      <c r="CZ45" s="591">
        <v>1.7</v>
      </c>
      <c r="DA45" s="609"/>
      <c r="DB45" s="609"/>
      <c r="DC45" s="610"/>
      <c r="DD45" s="594">
        <v>455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332291</v>
      </c>
      <c r="CS46" s="589"/>
      <c r="CT46" s="589"/>
      <c r="CU46" s="589"/>
      <c r="CV46" s="589"/>
      <c r="CW46" s="589"/>
      <c r="CX46" s="589"/>
      <c r="CY46" s="590"/>
      <c r="CZ46" s="591">
        <v>5</v>
      </c>
      <c r="DA46" s="592"/>
      <c r="DB46" s="592"/>
      <c r="DC46" s="593"/>
      <c r="DD46" s="594">
        <v>186363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v>265</v>
      </c>
      <c r="CS47" s="607"/>
      <c r="CT47" s="607"/>
      <c r="CU47" s="607"/>
      <c r="CV47" s="607"/>
      <c r="CW47" s="607"/>
      <c r="CX47" s="607"/>
      <c r="CY47" s="608"/>
      <c r="CZ47" s="591">
        <v>0</v>
      </c>
      <c r="DA47" s="609"/>
      <c r="DB47" s="609"/>
      <c r="DC47" s="610"/>
      <c r="DD47" s="594">
        <v>265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6701223</v>
      </c>
      <c r="CS49" s="573"/>
      <c r="CT49" s="573"/>
      <c r="CU49" s="573"/>
      <c r="CV49" s="573"/>
      <c r="CW49" s="573"/>
      <c r="CX49" s="573"/>
      <c r="CY49" s="574"/>
      <c r="CZ49" s="575">
        <v>100</v>
      </c>
      <c r="DA49" s="576"/>
      <c r="DB49" s="576"/>
      <c r="DC49" s="577"/>
      <c r="DD49" s="578">
        <v>4994180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7" t="s">
        <v>342</v>
      </c>
      <c r="DK2" s="1108"/>
      <c r="DL2" s="1108"/>
      <c r="DM2" s="1108"/>
      <c r="DN2" s="1108"/>
      <c r="DO2" s="1109"/>
      <c r="DP2" s="200"/>
      <c r="DQ2" s="1107" t="s">
        <v>343</v>
      </c>
      <c r="DR2" s="1108"/>
      <c r="DS2" s="1108"/>
      <c r="DT2" s="1108"/>
      <c r="DU2" s="1108"/>
      <c r="DV2" s="1108"/>
      <c r="DW2" s="1108"/>
      <c r="DX2" s="1108"/>
      <c r="DY2" s="1108"/>
      <c r="DZ2" s="1109"/>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10"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5" t="s">
        <v>360</v>
      </c>
      <c r="DH5" s="1096"/>
      <c r="DI5" s="1096"/>
      <c r="DJ5" s="1096"/>
      <c r="DK5" s="1097"/>
      <c r="DL5" s="1095" t="s">
        <v>361</v>
      </c>
      <c r="DM5" s="1096"/>
      <c r="DN5" s="1096"/>
      <c r="DO5" s="1096"/>
      <c r="DP5" s="1097"/>
      <c r="DQ5" s="997" t="s">
        <v>362</v>
      </c>
      <c r="DR5" s="998"/>
      <c r="DS5" s="998"/>
      <c r="DT5" s="998"/>
      <c r="DU5" s="999"/>
      <c r="DV5" s="997" t="s">
        <v>353</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1"/>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8"/>
      <c r="DH6" s="1099"/>
      <c r="DI6" s="1099"/>
      <c r="DJ6" s="1099"/>
      <c r="DK6" s="1100"/>
      <c r="DL6" s="1098"/>
      <c r="DM6" s="1099"/>
      <c r="DN6" s="1099"/>
      <c r="DO6" s="1099"/>
      <c r="DP6" s="1100"/>
      <c r="DQ6" s="1000"/>
      <c r="DR6" s="1001"/>
      <c r="DS6" s="1001"/>
      <c r="DT6" s="1001"/>
      <c r="DU6" s="1002"/>
      <c r="DV6" s="1000"/>
      <c r="DW6" s="1001"/>
      <c r="DX6" s="1001"/>
      <c r="DY6" s="1001"/>
      <c r="DZ6" s="1014"/>
      <c r="EA6" s="205"/>
    </row>
    <row r="7" spans="1:131" s="206" customFormat="1" ht="26.25" customHeight="1" thickTop="1" x14ac:dyDescent="0.15">
      <c r="A7" s="209">
        <v>1</v>
      </c>
      <c r="B7" s="1046" t="s">
        <v>363</v>
      </c>
      <c r="C7" s="1047"/>
      <c r="D7" s="1047"/>
      <c r="E7" s="1047"/>
      <c r="F7" s="1047"/>
      <c r="G7" s="1047"/>
      <c r="H7" s="1047"/>
      <c r="I7" s="1047"/>
      <c r="J7" s="1047"/>
      <c r="K7" s="1047"/>
      <c r="L7" s="1047"/>
      <c r="M7" s="1047"/>
      <c r="N7" s="1047"/>
      <c r="O7" s="1047"/>
      <c r="P7" s="1048"/>
      <c r="Q7" s="1101">
        <v>7045</v>
      </c>
      <c r="R7" s="1102"/>
      <c r="S7" s="1102"/>
      <c r="T7" s="1102"/>
      <c r="U7" s="1102"/>
      <c r="V7" s="1102">
        <v>6761</v>
      </c>
      <c r="W7" s="1102"/>
      <c r="X7" s="1102"/>
      <c r="Y7" s="1102"/>
      <c r="Z7" s="1102"/>
      <c r="AA7" s="1102">
        <v>285</v>
      </c>
      <c r="AB7" s="1102"/>
      <c r="AC7" s="1102"/>
      <c r="AD7" s="1102"/>
      <c r="AE7" s="1103"/>
      <c r="AF7" s="1104">
        <v>199</v>
      </c>
      <c r="AG7" s="1105"/>
      <c r="AH7" s="1105"/>
      <c r="AI7" s="1105"/>
      <c r="AJ7" s="1106"/>
      <c r="AK7" s="1088">
        <v>9</v>
      </c>
      <c r="AL7" s="1089"/>
      <c r="AM7" s="1089"/>
      <c r="AN7" s="1089"/>
      <c r="AO7" s="1089"/>
      <c r="AP7" s="1089">
        <v>10700</v>
      </c>
      <c r="AQ7" s="1089"/>
      <c r="AR7" s="1089"/>
      <c r="AS7" s="1089"/>
      <c r="AT7" s="1089"/>
      <c r="AU7" s="1090"/>
      <c r="AV7" s="1090"/>
      <c r="AW7" s="1090"/>
      <c r="AX7" s="1090"/>
      <c r="AY7" s="1091"/>
      <c r="AZ7" s="203"/>
      <c r="BA7" s="203"/>
      <c r="BB7" s="203"/>
      <c r="BC7" s="203"/>
      <c r="BD7" s="203"/>
      <c r="BE7" s="204"/>
      <c r="BF7" s="204"/>
      <c r="BG7" s="204"/>
      <c r="BH7" s="204"/>
      <c r="BI7" s="204"/>
      <c r="BJ7" s="204"/>
      <c r="BK7" s="204"/>
      <c r="BL7" s="204"/>
      <c r="BM7" s="204"/>
      <c r="BN7" s="204"/>
      <c r="BO7" s="204"/>
      <c r="BP7" s="204"/>
      <c r="BQ7" s="210">
        <v>1</v>
      </c>
      <c r="BR7" s="211"/>
      <c r="BS7" s="1092" t="s">
        <v>540</v>
      </c>
      <c r="BT7" s="1093"/>
      <c r="BU7" s="1093"/>
      <c r="BV7" s="1093"/>
      <c r="BW7" s="1093"/>
      <c r="BX7" s="1093"/>
      <c r="BY7" s="1093"/>
      <c r="BZ7" s="1093"/>
      <c r="CA7" s="1093"/>
      <c r="CB7" s="1093"/>
      <c r="CC7" s="1093"/>
      <c r="CD7" s="1093"/>
      <c r="CE7" s="1093"/>
      <c r="CF7" s="1093"/>
      <c r="CG7" s="1094"/>
      <c r="CH7" s="1084">
        <v>47</v>
      </c>
      <c r="CI7" s="1085"/>
      <c r="CJ7" s="1085"/>
      <c r="CK7" s="1085"/>
      <c r="CL7" s="1086"/>
      <c r="CM7" s="1084">
        <v>38</v>
      </c>
      <c r="CN7" s="1085"/>
      <c r="CO7" s="1085"/>
      <c r="CP7" s="1085"/>
      <c r="CQ7" s="1086"/>
      <c r="CR7" s="1084">
        <v>1</v>
      </c>
      <c r="CS7" s="1085"/>
      <c r="CT7" s="1085"/>
      <c r="CU7" s="1085"/>
      <c r="CV7" s="1086"/>
      <c r="CW7" s="1084">
        <v>13</v>
      </c>
      <c r="CX7" s="1085"/>
      <c r="CY7" s="1085"/>
      <c r="CZ7" s="1085"/>
      <c r="DA7" s="1086"/>
      <c r="DB7" s="1087" t="s">
        <v>541</v>
      </c>
      <c r="DC7" s="1085"/>
      <c r="DD7" s="1085"/>
      <c r="DE7" s="1085"/>
      <c r="DF7" s="1086"/>
      <c r="DG7" s="1084" t="s">
        <v>541</v>
      </c>
      <c r="DH7" s="1085"/>
      <c r="DI7" s="1085"/>
      <c r="DJ7" s="1085"/>
      <c r="DK7" s="1086"/>
      <c r="DL7" s="1084" t="s">
        <v>541</v>
      </c>
      <c r="DM7" s="1085"/>
      <c r="DN7" s="1085"/>
      <c r="DO7" s="1085"/>
      <c r="DP7" s="1086"/>
      <c r="DQ7" s="1084" t="s">
        <v>541</v>
      </c>
      <c r="DR7" s="1085"/>
      <c r="DS7" s="1085"/>
      <c r="DT7" s="1085"/>
      <c r="DU7" s="1086"/>
      <c r="DV7" s="1112"/>
      <c r="DW7" s="1113"/>
      <c r="DX7" s="1113"/>
      <c r="DY7" s="1113"/>
      <c r="DZ7" s="1114"/>
      <c r="EA7" s="205"/>
    </row>
    <row r="8" spans="1:131" s="206" customFormat="1" ht="26.25" customHeight="1" x14ac:dyDescent="0.15">
      <c r="A8" s="212">
        <v>2</v>
      </c>
      <c r="B8" s="1033" t="s">
        <v>364</v>
      </c>
      <c r="C8" s="1034"/>
      <c r="D8" s="1034"/>
      <c r="E8" s="1034"/>
      <c r="F8" s="1034"/>
      <c r="G8" s="1034"/>
      <c r="H8" s="1034"/>
      <c r="I8" s="1034"/>
      <c r="J8" s="1034"/>
      <c r="K8" s="1034"/>
      <c r="L8" s="1034"/>
      <c r="M8" s="1034"/>
      <c r="N8" s="1034"/>
      <c r="O8" s="1034"/>
      <c r="P8" s="1035"/>
      <c r="Q8" s="1039">
        <v>17</v>
      </c>
      <c r="R8" s="1040"/>
      <c r="S8" s="1040"/>
      <c r="T8" s="1040"/>
      <c r="U8" s="1040"/>
      <c r="V8" s="1040">
        <v>14</v>
      </c>
      <c r="W8" s="1040"/>
      <c r="X8" s="1040"/>
      <c r="Y8" s="1040"/>
      <c r="Z8" s="1040"/>
      <c r="AA8" s="1040">
        <v>4</v>
      </c>
      <c r="AB8" s="1040"/>
      <c r="AC8" s="1040"/>
      <c r="AD8" s="1040"/>
      <c r="AE8" s="1041"/>
      <c r="AF8" s="1015">
        <v>4</v>
      </c>
      <c r="AG8" s="1016"/>
      <c r="AH8" s="1016"/>
      <c r="AI8" s="1016"/>
      <c r="AJ8" s="1017"/>
      <c r="AK8" s="1082" t="s">
        <v>533</v>
      </c>
      <c r="AL8" s="1083"/>
      <c r="AM8" s="1083"/>
      <c r="AN8" s="1083"/>
      <c r="AO8" s="1083"/>
      <c r="AP8" s="1083" t="s">
        <v>533</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t="s">
        <v>365</v>
      </c>
      <c r="C9" s="1034"/>
      <c r="D9" s="1034"/>
      <c r="E9" s="1034"/>
      <c r="F9" s="1034"/>
      <c r="G9" s="1034"/>
      <c r="H9" s="1034"/>
      <c r="I9" s="1034"/>
      <c r="J9" s="1034"/>
      <c r="K9" s="1034"/>
      <c r="L9" s="1034"/>
      <c r="M9" s="1034"/>
      <c r="N9" s="1034"/>
      <c r="O9" s="1034"/>
      <c r="P9" s="1035"/>
      <c r="Q9" s="1039">
        <v>4</v>
      </c>
      <c r="R9" s="1040"/>
      <c r="S9" s="1040"/>
      <c r="T9" s="1040"/>
      <c r="U9" s="1040"/>
      <c r="V9" s="1040">
        <v>3</v>
      </c>
      <c r="W9" s="1040"/>
      <c r="X9" s="1040"/>
      <c r="Y9" s="1040"/>
      <c r="Z9" s="1040"/>
      <c r="AA9" s="1040">
        <v>1</v>
      </c>
      <c r="AB9" s="1040"/>
      <c r="AC9" s="1040"/>
      <c r="AD9" s="1040"/>
      <c r="AE9" s="1041"/>
      <c r="AF9" s="1015">
        <v>1</v>
      </c>
      <c r="AG9" s="1016"/>
      <c r="AH9" s="1016"/>
      <c r="AI9" s="1016"/>
      <c r="AJ9" s="1017"/>
      <c r="AK9" s="1082" t="s">
        <v>533</v>
      </c>
      <c r="AL9" s="1083"/>
      <c r="AM9" s="1083"/>
      <c r="AN9" s="1083"/>
      <c r="AO9" s="1083"/>
      <c r="AP9" s="1083" t="s">
        <v>533</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t="s">
        <v>366</v>
      </c>
      <c r="C10" s="1034"/>
      <c r="D10" s="1034"/>
      <c r="E10" s="1034"/>
      <c r="F10" s="1034"/>
      <c r="G10" s="1034"/>
      <c r="H10" s="1034"/>
      <c r="I10" s="1034"/>
      <c r="J10" s="1034"/>
      <c r="K10" s="1034"/>
      <c r="L10" s="1034"/>
      <c r="M10" s="1034"/>
      <c r="N10" s="1034"/>
      <c r="O10" s="1034"/>
      <c r="P10" s="1035"/>
      <c r="Q10" s="1039">
        <v>22</v>
      </c>
      <c r="R10" s="1040"/>
      <c r="S10" s="1040"/>
      <c r="T10" s="1040"/>
      <c r="U10" s="1040"/>
      <c r="V10" s="1040">
        <v>16</v>
      </c>
      <c r="W10" s="1040"/>
      <c r="X10" s="1040"/>
      <c r="Y10" s="1040"/>
      <c r="Z10" s="1040"/>
      <c r="AA10" s="1040">
        <v>6</v>
      </c>
      <c r="AB10" s="1040"/>
      <c r="AC10" s="1040"/>
      <c r="AD10" s="1040"/>
      <c r="AE10" s="1041"/>
      <c r="AF10" s="1015">
        <v>6</v>
      </c>
      <c r="AG10" s="1016"/>
      <c r="AH10" s="1016"/>
      <c r="AI10" s="1016"/>
      <c r="AJ10" s="1017"/>
      <c r="AK10" s="1082" t="s">
        <v>533</v>
      </c>
      <c r="AL10" s="1083"/>
      <c r="AM10" s="1083"/>
      <c r="AN10" s="1083"/>
      <c r="AO10" s="1083"/>
      <c r="AP10" s="1083" t="s">
        <v>533</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6996</v>
      </c>
      <c r="R23" s="1065"/>
      <c r="S23" s="1065"/>
      <c r="T23" s="1065"/>
      <c r="U23" s="1065"/>
      <c r="V23" s="1065">
        <v>6701</v>
      </c>
      <c r="W23" s="1065"/>
      <c r="X23" s="1065"/>
      <c r="Y23" s="1065"/>
      <c r="Z23" s="1065"/>
      <c r="AA23" s="1065">
        <v>295</v>
      </c>
      <c r="AB23" s="1065"/>
      <c r="AC23" s="1065"/>
      <c r="AD23" s="1065"/>
      <c r="AE23" s="1066"/>
      <c r="AF23" s="1067">
        <v>210</v>
      </c>
      <c r="AG23" s="1065"/>
      <c r="AH23" s="1065"/>
      <c r="AI23" s="1065"/>
      <c r="AJ23" s="1068"/>
      <c r="AK23" s="1069"/>
      <c r="AL23" s="1070"/>
      <c r="AM23" s="1070"/>
      <c r="AN23" s="1070"/>
      <c r="AO23" s="1070"/>
      <c r="AP23" s="1065">
        <v>10700</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346</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380</v>
      </c>
      <c r="C28" s="1047"/>
      <c r="D28" s="1047"/>
      <c r="E28" s="1047"/>
      <c r="F28" s="1047"/>
      <c r="G28" s="1047"/>
      <c r="H28" s="1047"/>
      <c r="I28" s="1047"/>
      <c r="J28" s="1047"/>
      <c r="K28" s="1047"/>
      <c r="L28" s="1047"/>
      <c r="M28" s="1047"/>
      <c r="N28" s="1047"/>
      <c r="O28" s="1047"/>
      <c r="P28" s="1048"/>
      <c r="Q28" s="1049">
        <v>1317</v>
      </c>
      <c r="R28" s="1050"/>
      <c r="S28" s="1050"/>
      <c r="T28" s="1050"/>
      <c r="U28" s="1050"/>
      <c r="V28" s="1050">
        <v>1292</v>
      </c>
      <c r="W28" s="1050"/>
      <c r="X28" s="1050"/>
      <c r="Y28" s="1050"/>
      <c r="Z28" s="1050"/>
      <c r="AA28" s="1050">
        <v>25</v>
      </c>
      <c r="AB28" s="1050"/>
      <c r="AC28" s="1050"/>
      <c r="AD28" s="1050"/>
      <c r="AE28" s="1051"/>
      <c r="AF28" s="1052">
        <v>25</v>
      </c>
      <c r="AG28" s="1050"/>
      <c r="AH28" s="1050"/>
      <c r="AI28" s="1050"/>
      <c r="AJ28" s="1053"/>
      <c r="AK28" s="1054">
        <v>71</v>
      </c>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381</v>
      </c>
      <c r="C29" s="1034"/>
      <c r="D29" s="1034"/>
      <c r="E29" s="1034"/>
      <c r="F29" s="1034"/>
      <c r="G29" s="1034"/>
      <c r="H29" s="1034"/>
      <c r="I29" s="1034"/>
      <c r="J29" s="1034"/>
      <c r="K29" s="1034"/>
      <c r="L29" s="1034"/>
      <c r="M29" s="1034"/>
      <c r="N29" s="1034"/>
      <c r="O29" s="1034"/>
      <c r="P29" s="1035"/>
      <c r="Q29" s="1039">
        <v>1534</v>
      </c>
      <c r="R29" s="1040"/>
      <c r="S29" s="1040"/>
      <c r="T29" s="1040"/>
      <c r="U29" s="1040"/>
      <c r="V29" s="1040">
        <v>1472</v>
      </c>
      <c r="W29" s="1040"/>
      <c r="X29" s="1040"/>
      <c r="Y29" s="1040"/>
      <c r="Z29" s="1040"/>
      <c r="AA29" s="1040">
        <v>62</v>
      </c>
      <c r="AB29" s="1040"/>
      <c r="AC29" s="1040"/>
      <c r="AD29" s="1040"/>
      <c r="AE29" s="1041"/>
      <c r="AF29" s="1015">
        <v>62</v>
      </c>
      <c r="AG29" s="1016"/>
      <c r="AH29" s="1016"/>
      <c r="AI29" s="1016"/>
      <c r="AJ29" s="1017"/>
      <c r="AK29" s="976">
        <v>237</v>
      </c>
      <c r="AL29" s="967"/>
      <c r="AM29" s="967"/>
      <c r="AN29" s="967"/>
      <c r="AO29" s="967"/>
      <c r="AP29" s="967"/>
      <c r="AQ29" s="967"/>
      <c r="AR29" s="967"/>
      <c r="AS29" s="967"/>
      <c r="AT29" s="967"/>
      <c r="AU29" s="967"/>
      <c r="AV29" s="967"/>
      <c r="AW29" s="967"/>
      <c r="AX29" s="967"/>
      <c r="AY29" s="96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382</v>
      </c>
      <c r="C30" s="1034"/>
      <c r="D30" s="1034"/>
      <c r="E30" s="1034"/>
      <c r="F30" s="1034"/>
      <c r="G30" s="1034"/>
      <c r="H30" s="1034"/>
      <c r="I30" s="1034"/>
      <c r="J30" s="1034"/>
      <c r="K30" s="1034"/>
      <c r="L30" s="1034"/>
      <c r="M30" s="1034"/>
      <c r="N30" s="1034"/>
      <c r="O30" s="1034"/>
      <c r="P30" s="1035"/>
      <c r="Q30" s="1039">
        <v>168</v>
      </c>
      <c r="R30" s="1040"/>
      <c r="S30" s="1040"/>
      <c r="T30" s="1040"/>
      <c r="U30" s="1040"/>
      <c r="V30" s="1040">
        <v>167</v>
      </c>
      <c r="W30" s="1040"/>
      <c r="X30" s="1040"/>
      <c r="Y30" s="1040"/>
      <c r="Z30" s="1040"/>
      <c r="AA30" s="1040">
        <v>1</v>
      </c>
      <c r="AB30" s="1040"/>
      <c r="AC30" s="1040"/>
      <c r="AD30" s="1040"/>
      <c r="AE30" s="1041"/>
      <c r="AF30" s="1015">
        <v>1</v>
      </c>
      <c r="AG30" s="1016"/>
      <c r="AH30" s="1016"/>
      <c r="AI30" s="1016"/>
      <c r="AJ30" s="1017"/>
      <c r="AK30" s="976">
        <v>57</v>
      </c>
      <c r="AL30" s="967"/>
      <c r="AM30" s="967"/>
      <c r="AN30" s="967"/>
      <c r="AO30" s="967"/>
      <c r="AP30" s="967"/>
      <c r="AQ30" s="967"/>
      <c r="AR30" s="967"/>
      <c r="AS30" s="967"/>
      <c r="AT30" s="967"/>
      <c r="AU30" s="967"/>
      <c r="AV30" s="967"/>
      <c r="AW30" s="967"/>
      <c r="AX30" s="967"/>
      <c r="AY30" s="967"/>
      <c r="AZ30" s="1038"/>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383</v>
      </c>
      <c r="C31" s="1034"/>
      <c r="D31" s="1034"/>
      <c r="E31" s="1034"/>
      <c r="F31" s="1034"/>
      <c r="G31" s="1034"/>
      <c r="H31" s="1034"/>
      <c r="I31" s="1034"/>
      <c r="J31" s="1034"/>
      <c r="K31" s="1034"/>
      <c r="L31" s="1034"/>
      <c r="M31" s="1034"/>
      <c r="N31" s="1034"/>
      <c r="O31" s="1034"/>
      <c r="P31" s="1035"/>
      <c r="Q31" s="1039">
        <v>522</v>
      </c>
      <c r="R31" s="1040"/>
      <c r="S31" s="1040"/>
      <c r="T31" s="1040"/>
      <c r="U31" s="1040"/>
      <c r="V31" s="1040">
        <v>502</v>
      </c>
      <c r="W31" s="1040"/>
      <c r="X31" s="1040"/>
      <c r="Y31" s="1040"/>
      <c r="Z31" s="1040"/>
      <c r="AA31" s="1040">
        <v>20</v>
      </c>
      <c r="AB31" s="1040"/>
      <c r="AC31" s="1040"/>
      <c r="AD31" s="1040"/>
      <c r="AE31" s="1041"/>
      <c r="AF31" s="1015">
        <v>20</v>
      </c>
      <c r="AG31" s="1016"/>
      <c r="AH31" s="1016"/>
      <c r="AI31" s="1016"/>
      <c r="AJ31" s="1017"/>
      <c r="AK31" s="976">
        <v>135</v>
      </c>
      <c r="AL31" s="967"/>
      <c r="AM31" s="967"/>
      <c r="AN31" s="967"/>
      <c r="AO31" s="967"/>
      <c r="AP31" s="967">
        <v>977</v>
      </c>
      <c r="AQ31" s="967"/>
      <c r="AR31" s="967"/>
      <c r="AS31" s="967"/>
      <c r="AT31" s="967"/>
      <c r="AU31" s="967">
        <v>603</v>
      </c>
      <c r="AV31" s="967"/>
      <c r="AW31" s="967"/>
      <c r="AX31" s="967"/>
      <c r="AY31" s="967"/>
      <c r="AZ31" s="1038"/>
      <c r="BA31" s="1038"/>
      <c r="BB31" s="1038"/>
      <c r="BC31" s="1038"/>
      <c r="BD31" s="1038"/>
      <c r="BE31" s="1028" t="s">
        <v>384</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385</v>
      </c>
      <c r="C32" s="1034"/>
      <c r="D32" s="1034"/>
      <c r="E32" s="1034"/>
      <c r="F32" s="1034"/>
      <c r="G32" s="1034"/>
      <c r="H32" s="1034"/>
      <c r="I32" s="1034"/>
      <c r="J32" s="1034"/>
      <c r="K32" s="1034"/>
      <c r="L32" s="1034"/>
      <c r="M32" s="1034"/>
      <c r="N32" s="1034"/>
      <c r="O32" s="1034"/>
      <c r="P32" s="1035"/>
      <c r="Q32" s="1039">
        <v>191</v>
      </c>
      <c r="R32" s="1040"/>
      <c r="S32" s="1040"/>
      <c r="T32" s="1040"/>
      <c r="U32" s="1040"/>
      <c r="V32" s="1040">
        <v>188</v>
      </c>
      <c r="W32" s="1040"/>
      <c r="X32" s="1040"/>
      <c r="Y32" s="1040"/>
      <c r="Z32" s="1040"/>
      <c r="AA32" s="1040">
        <v>2</v>
      </c>
      <c r="AB32" s="1040"/>
      <c r="AC32" s="1040"/>
      <c r="AD32" s="1040"/>
      <c r="AE32" s="1041"/>
      <c r="AF32" s="1015">
        <v>2</v>
      </c>
      <c r="AG32" s="1016"/>
      <c r="AH32" s="1016"/>
      <c r="AI32" s="1016"/>
      <c r="AJ32" s="1017"/>
      <c r="AK32" s="976">
        <v>13</v>
      </c>
      <c r="AL32" s="967"/>
      <c r="AM32" s="967"/>
      <c r="AN32" s="967"/>
      <c r="AO32" s="967"/>
      <c r="AP32" s="967">
        <v>47</v>
      </c>
      <c r="AQ32" s="967"/>
      <c r="AR32" s="967"/>
      <c r="AS32" s="967"/>
      <c r="AT32" s="967"/>
      <c r="AU32" s="967"/>
      <c r="AV32" s="967"/>
      <c r="AW32" s="967"/>
      <c r="AX32" s="967"/>
      <c r="AY32" s="967"/>
      <c r="AZ32" s="1038"/>
      <c r="BA32" s="1038"/>
      <c r="BB32" s="1038"/>
      <c r="BC32" s="1038"/>
      <c r="BD32" s="1038"/>
      <c r="BE32" s="1028" t="s">
        <v>384</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386</v>
      </c>
      <c r="C33" s="1034"/>
      <c r="D33" s="1034"/>
      <c r="E33" s="1034"/>
      <c r="F33" s="1034"/>
      <c r="G33" s="1034"/>
      <c r="H33" s="1034"/>
      <c r="I33" s="1034"/>
      <c r="J33" s="1034"/>
      <c r="K33" s="1034"/>
      <c r="L33" s="1034"/>
      <c r="M33" s="1034"/>
      <c r="N33" s="1034"/>
      <c r="O33" s="1034"/>
      <c r="P33" s="1035"/>
      <c r="Q33" s="1039">
        <v>176</v>
      </c>
      <c r="R33" s="1040"/>
      <c r="S33" s="1040"/>
      <c r="T33" s="1040"/>
      <c r="U33" s="1040"/>
      <c r="V33" s="1040">
        <v>168</v>
      </c>
      <c r="W33" s="1040"/>
      <c r="X33" s="1040"/>
      <c r="Y33" s="1040"/>
      <c r="Z33" s="1040"/>
      <c r="AA33" s="1040">
        <v>8</v>
      </c>
      <c r="AB33" s="1040"/>
      <c r="AC33" s="1040"/>
      <c r="AD33" s="1040"/>
      <c r="AE33" s="1041"/>
      <c r="AF33" s="1015">
        <v>8</v>
      </c>
      <c r="AG33" s="1016"/>
      <c r="AH33" s="1016"/>
      <c r="AI33" s="1016"/>
      <c r="AJ33" s="1017"/>
      <c r="AK33" s="976">
        <v>58</v>
      </c>
      <c r="AL33" s="967"/>
      <c r="AM33" s="967"/>
      <c r="AN33" s="967"/>
      <c r="AO33" s="967"/>
      <c r="AP33" s="967">
        <v>1172</v>
      </c>
      <c r="AQ33" s="967"/>
      <c r="AR33" s="967"/>
      <c r="AS33" s="967"/>
      <c r="AT33" s="967"/>
      <c r="AU33" s="967">
        <v>954</v>
      </c>
      <c r="AV33" s="967"/>
      <c r="AW33" s="967"/>
      <c r="AX33" s="967"/>
      <c r="AY33" s="967"/>
      <c r="AZ33" s="1038"/>
      <c r="BA33" s="1038"/>
      <c r="BB33" s="1038"/>
      <c r="BC33" s="1038"/>
      <c r="BD33" s="1038"/>
      <c r="BE33" s="1028" t="s">
        <v>384</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387</v>
      </c>
      <c r="C34" s="1034"/>
      <c r="D34" s="1034"/>
      <c r="E34" s="1034"/>
      <c r="F34" s="1034"/>
      <c r="G34" s="1034"/>
      <c r="H34" s="1034"/>
      <c r="I34" s="1034"/>
      <c r="J34" s="1034"/>
      <c r="K34" s="1034"/>
      <c r="L34" s="1034"/>
      <c r="M34" s="1034"/>
      <c r="N34" s="1034"/>
      <c r="O34" s="1034"/>
      <c r="P34" s="1035"/>
      <c r="Q34" s="1039">
        <v>38</v>
      </c>
      <c r="R34" s="1040"/>
      <c r="S34" s="1040"/>
      <c r="T34" s="1040"/>
      <c r="U34" s="1040"/>
      <c r="V34" s="1040">
        <v>35</v>
      </c>
      <c r="W34" s="1040"/>
      <c r="X34" s="1040"/>
      <c r="Y34" s="1040"/>
      <c r="Z34" s="1040"/>
      <c r="AA34" s="1040">
        <v>3</v>
      </c>
      <c r="AB34" s="1040"/>
      <c r="AC34" s="1040"/>
      <c r="AD34" s="1040"/>
      <c r="AE34" s="1041"/>
      <c r="AF34" s="1015">
        <v>3</v>
      </c>
      <c r="AG34" s="1016"/>
      <c r="AH34" s="1016"/>
      <c r="AI34" s="1016"/>
      <c r="AJ34" s="1017"/>
      <c r="AK34" s="976">
        <v>26</v>
      </c>
      <c r="AL34" s="967"/>
      <c r="AM34" s="967"/>
      <c r="AN34" s="967"/>
      <c r="AO34" s="967"/>
      <c r="AP34" s="967">
        <v>210</v>
      </c>
      <c r="AQ34" s="967"/>
      <c r="AR34" s="967"/>
      <c r="AS34" s="967"/>
      <c r="AT34" s="967"/>
      <c r="AU34" s="967">
        <v>191</v>
      </c>
      <c r="AV34" s="967"/>
      <c r="AW34" s="967"/>
      <c r="AX34" s="967"/>
      <c r="AY34" s="967"/>
      <c r="AZ34" s="1038"/>
      <c r="BA34" s="1038"/>
      <c r="BB34" s="1038"/>
      <c r="BC34" s="1038"/>
      <c r="BD34" s="1038"/>
      <c r="BE34" s="1028" t="s">
        <v>384</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388</v>
      </c>
      <c r="C35" s="1034"/>
      <c r="D35" s="1034"/>
      <c r="E35" s="1034"/>
      <c r="F35" s="1034"/>
      <c r="G35" s="1034"/>
      <c r="H35" s="1034"/>
      <c r="I35" s="1034"/>
      <c r="J35" s="1034"/>
      <c r="K35" s="1034"/>
      <c r="L35" s="1034"/>
      <c r="M35" s="1034"/>
      <c r="N35" s="1034"/>
      <c r="O35" s="1034"/>
      <c r="P35" s="1035"/>
      <c r="Q35" s="1039">
        <v>69</v>
      </c>
      <c r="R35" s="1040"/>
      <c r="S35" s="1040"/>
      <c r="T35" s="1040"/>
      <c r="U35" s="1040"/>
      <c r="V35" s="1040">
        <v>65</v>
      </c>
      <c r="W35" s="1040"/>
      <c r="X35" s="1040"/>
      <c r="Y35" s="1040"/>
      <c r="Z35" s="1040"/>
      <c r="AA35" s="1040">
        <v>4</v>
      </c>
      <c r="AB35" s="1040"/>
      <c r="AC35" s="1040"/>
      <c r="AD35" s="1040"/>
      <c r="AE35" s="1041"/>
      <c r="AF35" s="1015">
        <v>4</v>
      </c>
      <c r="AG35" s="1016"/>
      <c r="AH35" s="1016"/>
      <c r="AI35" s="1016"/>
      <c r="AJ35" s="1017"/>
      <c r="AK35" s="976">
        <v>47</v>
      </c>
      <c r="AL35" s="967"/>
      <c r="AM35" s="967"/>
      <c r="AN35" s="967"/>
      <c r="AO35" s="967"/>
      <c r="AP35" s="967">
        <v>350</v>
      </c>
      <c r="AQ35" s="967"/>
      <c r="AR35" s="967"/>
      <c r="AS35" s="967"/>
      <c r="AT35" s="967"/>
      <c r="AU35" s="967">
        <v>321</v>
      </c>
      <c r="AV35" s="967"/>
      <c r="AW35" s="967"/>
      <c r="AX35" s="967"/>
      <c r="AY35" s="967"/>
      <c r="AZ35" s="1038"/>
      <c r="BA35" s="1038"/>
      <c r="BB35" s="1038"/>
      <c r="BC35" s="1038"/>
      <c r="BD35" s="1038"/>
      <c r="BE35" s="1028" t="s">
        <v>384</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125</v>
      </c>
      <c r="AG63" s="955"/>
      <c r="AH63" s="955"/>
      <c r="AI63" s="955"/>
      <c r="AJ63" s="1026"/>
      <c r="AK63" s="1027"/>
      <c r="AL63" s="959"/>
      <c r="AM63" s="959"/>
      <c r="AN63" s="959"/>
      <c r="AO63" s="959"/>
      <c r="AP63" s="955">
        <v>2756</v>
      </c>
      <c r="AQ63" s="955"/>
      <c r="AR63" s="955"/>
      <c r="AS63" s="955"/>
      <c r="AT63" s="955"/>
      <c r="AU63" s="955">
        <v>2069</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393</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534</v>
      </c>
      <c r="C68" s="982"/>
      <c r="D68" s="982"/>
      <c r="E68" s="982"/>
      <c r="F68" s="982"/>
      <c r="G68" s="982"/>
      <c r="H68" s="982"/>
      <c r="I68" s="982"/>
      <c r="J68" s="982"/>
      <c r="K68" s="982"/>
      <c r="L68" s="982"/>
      <c r="M68" s="982"/>
      <c r="N68" s="982"/>
      <c r="O68" s="982"/>
      <c r="P68" s="983"/>
      <c r="Q68" s="984">
        <v>3689</v>
      </c>
      <c r="R68" s="978"/>
      <c r="S68" s="978"/>
      <c r="T68" s="978"/>
      <c r="U68" s="978"/>
      <c r="V68" s="978">
        <v>3689</v>
      </c>
      <c r="W68" s="978"/>
      <c r="X68" s="978"/>
      <c r="Y68" s="978"/>
      <c r="Z68" s="978"/>
      <c r="AA68" s="978" t="s">
        <v>536</v>
      </c>
      <c r="AB68" s="978"/>
      <c r="AC68" s="978"/>
      <c r="AD68" s="978"/>
      <c r="AE68" s="978"/>
      <c r="AF68" s="978" t="s">
        <v>536</v>
      </c>
      <c r="AG68" s="978"/>
      <c r="AH68" s="978"/>
      <c r="AI68" s="978"/>
      <c r="AJ68" s="978"/>
      <c r="AK68" s="978"/>
      <c r="AL68" s="978"/>
      <c r="AM68" s="978"/>
      <c r="AN68" s="978"/>
      <c r="AO68" s="978"/>
      <c r="AP68" s="978">
        <v>1975</v>
      </c>
      <c r="AQ68" s="978"/>
      <c r="AR68" s="978"/>
      <c r="AS68" s="978"/>
      <c r="AT68" s="978"/>
      <c r="AU68" s="978">
        <v>1</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535</v>
      </c>
      <c r="C69" s="971"/>
      <c r="D69" s="971"/>
      <c r="E69" s="971"/>
      <c r="F69" s="971"/>
      <c r="G69" s="971"/>
      <c r="H69" s="971"/>
      <c r="I69" s="971"/>
      <c r="J69" s="971"/>
      <c r="K69" s="971"/>
      <c r="L69" s="971"/>
      <c r="M69" s="971"/>
      <c r="N69" s="971"/>
      <c r="O69" s="971"/>
      <c r="P69" s="972"/>
      <c r="Q69" s="973">
        <v>7067</v>
      </c>
      <c r="R69" s="967"/>
      <c r="S69" s="967"/>
      <c r="T69" s="967"/>
      <c r="U69" s="967"/>
      <c r="V69" s="967">
        <v>6864</v>
      </c>
      <c r="W69" s="967"/>
      <c r="X69" s="967"/>
      <c r="Y69" s="967"/>
      <c r="Z69" s="967"/>
      <c r="AA69" s="967">
        <v>203</v>
      </c>
      <c r="AB69" s="967"/>
      <c r="AC69" s="967"/>
      <c r="AD69" s="967"/>
      <c r="AE69" s="967"/>
      <c r="AF69" s="967">
        <v>203</v>
      </c>
      <c r="AG69" s="967"/>
      <c r="AH69" s="967"/>
      <c r="AI69" s="967"/>
      <c r="AJ69" s="967"/>
      <c r="AK69" s="967"/>
      <c r="AL69" s="967"/>
      <c r="AM69" s="967"/>
      <c r="AN69" s="967"/>
      <c r="AO69" s="967"/>
      <c r="AP69" s="967"/>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537</v>
      </c>
      <c r="C70" s="971"/>
      <c r="D70" s="971"/>
      <c r="E70" s="971"/>
      <c r="F70" s="971"/>
      <c r="G70" s="971"/>
      <c r="H70" s="971"/>
      <c r="I70" s="971"/>
      <c r="J70" s="971"/>
      <c r="K70" s="971"/>
      <c r="L70" s="971"/>
      <c r="M70" s="971"/>
      <c r="N70" s="971"/>
      <c r="O70" s="971"/>
      <c r="P70" s="972"/>
      <c r="Q70" s="973">
        <v>951</v>
      </c>
      <c r="R70" s="967"/>
      <c r="S70" s="967"/>
      <c r="T70" s="967"/>
      <c r="U70" s="967"/>
      <c r="V70" s="967">
        <v>951</v>
      </c>
      <c r="W70" s="967"/>
      <c r="X70" s="967"/>
      <c r="Y70" s="967"/>
      <c r="Z70" s="967"/>
      <c r="AA70" s="967" t="s">
        <v>539</v>
      </c>
      <c r="AB70" s="967"/>
      <c r="AC70" s="967"/>
      <c r="AD70" s="967"/>
      <c r="AE70" s="967"/>
      <c r="AF70" s="967" t="s">
        <v>539</v>
      </c>
      <c r="AG70" s="967"/>
      <c r="AH70" s="967"/>
      <c r="AI70" s="967"/>
      <c r="AJ70" s="967"/>
      <c r="AK70" s="967">
        <v>36</v>
      </c>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538</v>
      </c>
      <c r="C71" s="971"/>
      <c r="D71" s="971"/>
      <c r="E71" s="971"/>
      <c r="F71" s="971"/>
      <c r="G71" s="971"/>
      <c r="H71" s="971"/>
      <c r="I71" s="971"/>
      <c r="J71" s="971"/>
      <c r="K71" s="971"/>
      <c r="L71" s="971"/>
      <c r="M71" s="971"/>
      <c r="N71" s="971"/>
      <c r="O71" s="971"/>
      <c r="P71" s="972"/>
      <c r="Q71" s="973">
        <v>375539</v>
      </c>
      <c r="R71" s="967"/>
      <c r="S71" s="967"/>
      <c r="T71" s="967"/>
      <c r="U71" s="967"/>
      <c r="V71" s="967">
        <v>374021</v>
      </c>
      <c r="W71" s="967"/>
      <c r="X71" s="967"/>
      <c r="Y71" s="967"/>
      <c r="Z71" s="967"/>
      <c r="AA71" s="967">
        <v>1517</v>
      </c>
      <c r="AB71" s="967"/>
      <c r="AC71" s="967"/>
      <c r="AD71" s="967"/>
      <c r="AE71" s="967"/>
      <c r="AF71" s="967">
        <v>1517</v>
      </c>
      <c r="AG71" s="967"/>
      <c r="AH71" s="967"/>
      <c r="AI71" s="967"/>
      <c r="AJ71" s="967"/>
      <c r="AK71" s="967">
        <v>2628</v>
      </c>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1721</v>
      </c>
      <c r="AG88" s="955"/>
      <c r="AH88" s="955"/>
      <c r="AI88" s="955"/>
      <c r="AJ88" s="955"/>
      <c r="AK88" s="959"/>
      <c r="AL88" s="959"/>
      <c r="AM88" s="959"/>
      <c r="AN88" s="959"/>
      <c r="AO88" s="959"/>
      <c r="AP88" s="955">
        <v>1975</v>
      </c>
      <c r="AQ88" s="955"/>
      <c r="AR88" s="955"/>
      <c r="AS88" s="955"/>
      <c r="AT88" s="955"/>
      <c r="AU88" s="955">
        <v>1</v>
      </c>
      <c r="AV88" s="955"/>
      <c r="AW88" s="955"/>
      <c r="AX88" s="955"/>
      <c r="AY88" s="955"/>
      <c r="AZ88" s="956" t="s">
        <v>539</v>
      </c>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v>
      </c>
      <c r="CS102" s="947"/>
      <c r="CT102" s="947"/>
      <c r="CU102" s="947"/>
      <c r="CV102" s="948"/>
      <c r="CW102" s="946">
        <v>13</v>
      </c>
      <c r="CX102" s="947"/>
      <c r="CY102" s="947"/>
      <c r="CZ102" s="947"/>
      <c r="DA102" s="948"/>
      <c r="DB102" s="946" t="s">
        <v>541</v>
      </c>
      <c r="DC102" s="947"/>
      <c r="DD102" s="947"/>
      <c r="DE102" s="947"/>
      <c r="DF102" s="948"/>
      <c r="DG102" s="946" t="s">
        <v>541</v>
      </c>
      <c r="DH102" s="947"/>
      <c r="DI102" s="947"/>
      <c r="DJ102" s="947"/>
      <c r="DK102" s="948"/>
      <c r="DL102" s="946" t="s">
        <v>541</v>
      </c>
      <c r="DM102" s="947"/>
      <c r="DN102" s="947"/>
      <c r="DO102" s="947"/>
      <c r="DP102" s="948"/>
      <c r="DQ102" s="946" t="s">
        <v>541</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286</v>
      </c>
      <c r="AG109" s="888"/>
      <c r="AH109" s="888"/>
      <c r="AI109" s="888"/>
      <c r="AJ109" s="889"/>
      <c r="AK109" s="890" t="s">
        <v>285</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286</v>
      </c>
      <c r="BW109" s="888"/>
      <c r="BX109" s="888"/>
      <c r="BY109" s="888"/>
      <c r="BZ109" s="889"/>
      <c r="CA109" s="890" t="s">
        <v>285</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286</v>
      </c>
      <c r="DM109" s="888"/>
      <c r="DN109" s="888"/>
      <c r="DO109" s="888"/>
      <c r="DP109" s="889"/>
      <c r="DQ109" s="890" t="s">
        <v>285</v>
      </c>
      <c r="DR109" s="888"/>
      <c r="DS109" s="888"/>
      <c r="DT109" s="888"/>
      <c r="DU109" s="889"/>
      <c r="DV109" s="890" t="s">
        <v>404</v>
      </c>
      <c r="DW109" s="888"/>
      <c r="DX109" s="888"/>
      <c r="DY109" s="888"/>
      <c r="DZ109" s="919"/>
    </row>
    <row r="110" spans="1:131" s="197" customFormat="1" ht="26.25" customHeight="1" x14ac:dyDescent="0.15">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1730707</v>
      </c>
      <c r="AB110" s="873"/>
      <c r="AC110" s="873"/>
      <c r="AD110" s="873"/>
      <c r="AE110" s="874"/>
      <c r="AF110" s="875">
        <v>1709181</v>
      </c>
      <c r="AG110" s="873"/>
      <c r="AH110" s="873"/>
      <c r="AI110" s="873"/>
      <c r="AJ110" s="874"/>
      <c r="AK110" s="875">
        <v>1656524</v>
      </c>
      <c r="AL110" s="873"/>
      <c r="AM110" s="873"/>
      <c r="AN110" s="873"/>
      <c r="AO110" s="874"/>
      <c r="AP110" s="876">
        <v>50.3</v>
      </c>
      <c r="AQ110" s="877"/>
      <c r="AR110" s="877"/>
      <c r="AS110" s="877"/>
      <c r="AT110" s="878"/>
      <c r="AU110" s="920" t="s">
        <v>60</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12035293</v>
      </c>
      <c r="BR110" s="800"/>
      <c r="BS110" s="800"/>
      <c r="BT110" s="800"/>
      <c r="BU110" s="800"/>
      <c r="BV110" s="800">
        <v>11459253</v>
      </c>
      <c r="BW110" s="800"/>
      <c r="BX110" s="800"/>
      <c r="BY110" s="800"/>
      <c r="BZ110" s="800"/>
      <c r="CA110" s="800">
        <v>10700250</v>
      </c>
      <c r="CB110" s="800"/>
      <c r="CC110" s="800"/>
      <c r="CD110" s="800"/>
      <c r="CE110" s="800"/>
      <c r="CF110" s="861">
        <v>325.2</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410</v>
      </c>
      <c r="DH110" s="800"/>
      <c r="DI110" s="800"/>
      <c r="DJ110" s="800"/>
      <c r="DK110" s="800"/>
      <c r="DL110" s="800" t="s">
        <v>410</v>
      </c>
      <c r="DM110" s="800"/>
      <c r="DN110" s="800"/>
      <c r="DO110" s="800"/>
      <c r="DP110" s="800"/>
      <c r="DQ110" s="800" t="s">
        <v>410</v>
      </c>
      <c r="DR110" s="800"/>
      <c r="DS110" s="800"/>
      <c r="DT110" s="800"/>
      <c r="DU110" s="800"/>
      <c r="DV110" s="801" t="s">
        <v>410</v>
      </c>
      <c r="DW110" s="801"/>
      <c r="DX110" s="801"/>
      <c r="DY110" s="801"/>
      <c r="DZ110" s="802"/>
    </row>
    <row r="111" spans="1:131" s="197" customFormat="1" ht="26.25" customHeight="1" x14ac:dyDescent="0.15">
      <c r="A111" s="778" t="s">
        <v>411</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412</v>
      </c>
      <c r="BA111" s="768"/>
      <c r="BB111" s="768"/>
      <c r="BC111" s="768"/>
      <c r="BD111" s="768"/>
      <c r="BE111" s="768"/>
      <c r="BF111" s="768"/>
      <c r="BG111" s="768"/>
      <c r="BH111" s="768"/>
      <c r="BI111" s="768"/>
      <c r="BJ111" s="768"/>
      <c r="BK111" s="768"/>
      <c r="BL111" s="768"/>
      <c r="BM111" s="768"/>
      <c r="BN111" s="768"/>
      <c r="BO111" s="768"/>
      <c r="BP111" s="769"/>
      <c r="BQ111" s="770" t="s">
        <v>220</v>
      </c>
      <c r="BR111" s="771"/>
      <c r="BS111" s="771"/>
      <c r="BT111" s="771"/>
      <c r="BU111" s="771"/>
      <c r="BV111" s="771" t="s">
        <v>220</v>
      </c>
      <c r="BW111" s="771"/>
      <c r="BX111" s="771"/>
      <c r="BY111" s="771"/>
      <c r="BZ111" s="771"/>
      <c r="CA111" s="771" t="s">
        <v>220</v>
      </c>
      <c r="CB111" s="771"/>
      <c r="CC111" s="771"/>
      <c r="CD111" s="771"/>
      <c r="CE111" s="771"/>
      <c r="CF111" s="848" t="s">
        <v>220</v>
      </c>
      <c r="CG111" s="849"/>
      <c r="CH111" s="849"/>
      <c r="CI111" s="849"/>
      <c r="CJ111" s="849"/>
      <c r="CK111" s="917"/>
      <c r="CL111" s="866"/>
      <c r="CM111" s="803" t="s">
        <v>413</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220</v>
      </c>
      <c r="DH111" s="771"/>
      <c r="DI111" s="771"/>
      <c r="DJ111" s="771"/>
      <c r="DK111" s="771"/>
      <c r="DL111" s="771" t="s">
        <v>220</v>
      </c>
      <c r="DM111" s="771"/>
      <c r="DN111" s="771"/>
      <c r="DO111" s="771"/>
      <c r="DP111" s="771"/>
      <c r="DQ111" s="771" t="s">
        <v>220</v>
      </c>
      <c r="DR111" s="771"/>
      <c r="DS111" s="771"/>
      <c r="DT111" s="771"/>
      <c r="DU111" s="771"/>
      <c r="DV111" s="823" t="s">
        <v>220</v>
      </c>
      <c r="DW111" s="823"/>
      <c r="DX111" s="823"/>
      <c r="DY111" s="823"/>
      <c r="DZ111" s="824"/>
    </row>
    <row r="112" spans="1:131" s="197" customFormat="1" ht="26.25" customHeight="1" x14ac:dyDescent="0.15">
      <c r="A112" s="902" t="s">
        <v>414</v>
      </c>
      <c r="B112" s="903"/>
      <c r="C112" s="768" t="s">
        <v>415</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416</v>
      </c>
      <c r="BA112" s="768"/>
      <c r="BB112" s="768"/>
      <c r="BC112" s="768"/>
      <c r="BD112" s="768"/>
      <c r="BE112" s="768"/>
      <c r="BF112" s="768"/>
      <c r="BG112" s="768"/>
      <c r="BH112" s="768"/>
      <c r="BI112" s="768"/>
      <c r="BJ112" s="768"/>
      <c r="BK112" s="768"/>
      <c r="BL112" s="768"/>
      <c r="BM112" s="768"/>
      <c r="BN112" s="768"/>
      <c r="BO112" s="768"/>
      <c r="BP112" s="769"/>
      <c r="BQ112" s="770">
        <v>2302049</v>
      </c>
      <c r="BR112" s="771"/>
      <c r="BS112" s="771"/>
      <c r="BT112" s="771"/>
      <c r="BU112" s="771"/>
      <c r="BV112" s="771">
        <v>2171347</v>
      </c>
      <c r="BW112" s="771"/>
      <c r="BX112" s="771"/>
      <c r="BY112" s="771"/>
      <c r="BZ112" s="771"/>
      <c r="CA112" s="771">
        <v>2069037</v>
      </c>
      <c r="CB112" s="771"/>
      <c r="CC112" s="771"/>
      <c r="CD112" s="771"/>
      <c r="CE112" s="771"/>
      <c r="CF112" s="848">
        <v>62.9</v>
      </c>
      <c r="CG112" s="849"/>
      <c r="CH112" s="849"/>
      <c r="CI112" s="849"/>
      <c r="CJ112" s="849"/>
      <c r="CK112" s="917"/>
      <c r="CL112" s="866"/>
      <c r="CM112" s="803" t="s">
        <v>417</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x14ac:dyDescent="0.15">
      <c r="A113" s="904"/>
      <c r="B113" s="905"/>
      <c r="C113" s="768" t="s">
        <v>418</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117929</v>
      </c>
      <c r="AB113" s="909"/>
      <c r="AC113" s="909"/>
      <c r="AD113" s="909"/>
      <c r="AE113" s="910"/>
      <c r="AF113" s="911">
        <v>118878</v>
      </c>
      <c r="AG113" s="909"/>
      <c r="AH113" s="909"/>
      <c r="AI113" s="909"/>
      <c r="AJ113" s="910"/>
      <c r="AK113" s="911">
        <v>118010</v>
      </c>
      <c r="AL113" s="909"/>
      <c r="AM113" s="909"/>
      <c r="AN113" s="909"/>
      <c r="AO113" s="910"/>
      <c r="AP113" s="912">
        <v>3.6</v>
      </c>
      <c r="AQ113" s="913"/>
      <c r="AR113" s="913"/>
      <c r="AS113" s="913"/>
      <c r="AT113" s="914"/>
      <c r="AU113" s="923"/>
      <c r="AV113" s="924"/>
      <c r="AW113" s="924"/>
      <c r="AX113" s="924"/>
      <c r="AY113" s="925"/>
      <c r="AZ113" s="767" t="s">
        <v>419</v>
      </c>
      <c r="BA113" s="768"/>
      <c r="BB113" s="768"/>
      <c r="BC113" s="768"/>
      <c r="BD113" s="768"/>
      <c r="BE113" s="768"/>
      <c r="BF113" s="768"/>
      <c r="BG113" s="768"/>
      <c r="BH113" s="768"/>
      <c r="BI113" s="768"/>
      <c r="BJ113" s="768"/>
      <c r="BK113" s="768"/>
      <c r="BL113" s="768"/>
      <c r="BM113" s="768"/>
      <c r="BN113" s="768"/>
      <c r="BO113" s="768"/>
      <c r="BP113" s="769"/>
      <c r="BQ113" s="770" t="s">
        <v>110</v>
      </c>
      <c r="BR113" s="771"/>
      <c r="BS113" s="771"/>
      <c r="BT113" s="771"/>
      <c r="BU113" s="771"/>
      <c r="BV113" s="771" t="s">
        <v>110</v>
      </c>
      <c r="BW113" s="771"/>
      <c r="BX113" s="771"/>
      <c r="BY113" s="771"/>
      <c r="BZ113" s="771"/>
      <c r="CA113" s="771">
        <v>1034</v>
      </c>
      <c r="CB113" s="771"/>
      <c r="CC113" s="771"/>
      <c r="CD113" s="771"/>
      <c r="CE113" s="771"/>
      <c r="CF113" s="848">
        <v>0</v>
      </c>
      <c r="CG113" s="849"/>
      <c r="CH113" s="849"/>
      <c r="CI113" s="849"/>
      <c r="CJ113" s="849"/>
      <c r="CK113" s="917"/>
      <c r="CL113" s="866"/>
      <c r="CM113" s="803" t="s">
        <v>420</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x14ac:dyDescent="0.15">
      <c r="A114" s="904"/>
      <c r="B114" s="905"/>
      <c r="C114" s="768" t="s">
        <v>421</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110</v>
      </c>
      <c r="AB114" s="784"/>
      <c r="AC114" s="784"/>
      <c r="AD114" s="784"/>
      <c r="AE114" s="785"/>
      <c r="AF114" s="786" t="s">
        <v>110</v>
      </c>
      <c r="AG114" s="784"/>
      <c r="AH114" s="784"/>
      <c r="AI114" s="784"/>
      <c r="AJ114" s="785"/>
      <c r="AK114" s="786" t="s">
        <v>110</v>
      </c>
      <c r="AL114" s="784"/>
      <c r="AM114" s="784"/>
      <c r="AN114" s="784"/>
      <c r="AO114" s="785"/>
      <c r="AP114" s="754" t="s">
        <v>110</v>
      </c>
      <c r="AQ114" s="755"/>
      <c r="AR114" s="755"/>
      <c r="AS114" s="755"/>
      <c r="AT114" s="756"/>
      <c r="AU114" s="923"/>
      <c r="AV114" s="924"/>
      <c r="AW114" s="924"/>
      <c r="AX114" s="924"/>
      <c r="AY114" s="925"/>
      <c r="AZ114" s="767" t="s">
        <v>422</v>
      </c>
      <c r="BA114" s="768"/>
      <c r="BB114" s="768"/>
      <c r="BC114" s="768"/>
      <c r="BD114" s="768"/>
      <c r="BE114" s="768"/>
      <c r="BF114" s="768"/>
      <c r="BG114" s="768"/>
      <c r="BH114" s="768"/>
      <c r="BI114" s="768"/>
      <c r="BJ114" s="768"/>
      <c r="BK114" s="768"/>
      <c r="BL114" s="768"/>
      <c r="BM114" s="768"/>
      <c r="BN114" s="768"/>
      <c r="BO114" s="768"/>
      <c r="BP114" s="769"/>
      <c r="BQ114" s="770">
        <v>1254165</v>
      </c>
      <c r="BR114" s="771"/>
      <c r="BS114" s="771"/>
      <c r="BT114" s="771"/>
      <c r="BU114" s="771"/>
      <c r="BV114" s="771">
        <v>1125184</v>
      </c>
      <c r="BW114" s="771"/>
      <c r="BX114" s="771"/>
      <c r="BY114" s="771"/>
      <c r="BZ114" s="771"/>
      <c r="CA114" s="771">
        <v>1045127</v>
      </c>
      <c r="CB114" s="771"/>
      <c r="CC114" s="771"/>
      <c r="CD114" s="771"/>
      <c r="CE114" s="771"/>
      <c r="CF114" s="848">
        <v>31.8</v>
      </c>
      <c r="CG114" s="849"/>
      <c r="CH114" s="849"/>
      <c r="CI114" s="849"/>
      <c r="CJ114" s="849"/>
      <c r="CK114" s="917"/>
      <c r="CL114" s="866"/>
      <c r="CM114" s="803" t="s">
        <v>423</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424</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1204</v>
      </c>
      <c r="AB115" s="909"/>
      <c r="AC115" s="909"/>
      <c r="AD115" s="909"/>
      <c r="AE115" s="910"/>
      <c r="AF115" s="911">
        <v>947</v>
      </c>
      <c r="AG115" s="909"/>
      <c r="AH115" s="909"/>
      <c r="AI115" s="909"/>
      <c r="AJ115" s="910"/>
      <c r="AK115" s="911">
        <v>3157</v>
      </c>
      <c r="AL115" s="909"/>
      <c r="AM115" s="909"/>
      <c r="AN115" s="909"/>
      <c r="AO115" s="910"/>
      <c r="AP115" s="912">
        <v>0.1</v>
      </c>
      <c r="AQ115" s="913"/>
      <c r="AR115" s="913"/>
      <c r="AS115" s="913"/>
      <c r="AT115" s="914"/>
      <c r="AU115" s="923"/>
      <c r="AV115" s="924"/>
      <c r="AW115" s="924"/>
      <c r="AX115" s="924"/>
      <c r="AY115" s="925"/>
      <c r="AZ115" s="767" t="s">
        <v>425</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426</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x14ac:dyDescent="0.15">
      <c r="A116" s="906"/>
      <c r="B116" s="907"/>
      <c r="C116" s="846" t="s">
        <v>427</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15</v>
      </c>
      <c r="AB116" s="784"/>
      <c r="AC116" s="784"/>
      <c r="AD116" s="784"/>
      <c r="AE116" s="785"/>
      <c r="AF116" s="786" t="s">
        <v>110</v>
      </c>
      <c r="AG116" s="784"/>
      <c r="AH116" s="784"/>
      <c r="AI116" s="784"/>
      <c r="AJ116" s="785"/>
      <c r="AK116" s="786" t="s">
        <v>110</v>
      </c>
      <c r="AL116" s="784"/>
      <c r="AM116" s="784"/>
      <c r="AN116" s="784"/>
      <c r="AO116" s="785"/>
      <c r="AP116" s="754" t="s">
        <v>110</v>
      </c>
      <c r="AQ116" s="755"/>
      <c r="AR116" s="755"/>
      <c r="AS116" s="755"/>
      <c r="AT116" s="756"/>
      <c r="AU116" s="923"/>
      <c r="AV116" s="924"/>
      <c r="AW116" s="924"/>
      <c r="AX116" s="924"/>
      <c r="AY116" s="925"/>
      <c r="AZ116" s="767" t="s">
        <v>428</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429</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430</v>
      </c>
      <c r="Z117" s="889"/>
      <c r="AA117" s="894">
        <v>1849855</v>
      </c>
      <c r="AB117" s="895"/>
      <c r="AC117" s="895"/>
      <c r="AD117" s="895"/>
      <c r="AE117" s="896"/>
      <c r="AF117" s="898">
        <v>1829006</v>
      </c>
      <c r="AG117" s="895"/>
      <c r="AH117" s="895"/>
      <c r="AI117" s="895"/>
      <c r="AJ117" s="896"/>
      <c r="AK117" s="898">
        <v>1777691</v>
      </c>
      <c r="AL117" s="895"/>
      <c r="AM117" s="895"/>
      <c r="AN117" s="895"/>
      <c r="AO117" s="896"/>
      <c r="AP117" s="899"/>
      <c r="AQ117" s="900"/>
      <c r="AR117" s="900"/>
      <c r="AS117" s="900"/>
      <c r="AT117" s="901"/>
      <c r="AU117" s="923"/>
      <c r="AV117" s="924"/>
      <c r="AW117" s="924"/>
      <c r="AX117" s="924"/>
      <c r="AY117" s="925"/>
      <c r="AZ117" s="845" t="s">
        <v>431</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432</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286</v>
      </c>
      <c r="AG118" s="888"/>
      <c r="AH118" s="888"/>
      <c r="AI118" s="888"/>
      <c r="AJ118" s="889"/>
      <c r="AK118" s="890" t="s">
        <v>285</v>
      </c>
      <c r="AL118" s="888"/>
      <c r="AM118" s="888"/>
      <c r="AN118" s="888"/>
      <c r="AO118" s="889"/>
      <c r="AP118" s="891" t="s">
        <v>404</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433</v>
      </c>
      <c r="BP118" s="838"/>
      <c r="BQ118" s="857">
        <v>15591507</v>
      </c>
      <c r="BR118" s="858"/>
      <c r="BS118" s="858"/>
      <c r="BT118" s="858"/>
      <c r="BU118" s="858"/>
      <c r="BV118" s="858">
        <v>14755784</v>
      </c>
      <c r="BW118" s="858"/>
      <c r="BX118" s="858"/>
      <c r="BY118" s="858"/>
      <c r="BZ118" s="858"/>
      <c r="CA118" s="858">
        <v>13815448</v>
      </c>
      <c r="CB118" s="858"/>
      <c r="CC118" s="858"/>
      <c r="CD118" s="858"/>
      <c r="CE118" s="858"/>
      <c r="CF118" s="743"/>
      <c r="CG118" s="744"/>
      <c r="CH118" s="744"/>
      <c r="CI118" s="744"/>
      <c r="CJ118" s="841"/>
      <c r="CK118" s="917"/>
      <c r="CL118" s="866"/>
      <c r="CM118" s="803" t="s">
        <v>434</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220</v>
      </c>
      <c r="DH118" s="784"/>
      <c r="DI118" s="784"/>
      <c r="DJ118" s="784"/>
      <c r="DK118" s="785"/>
      <c r="DL118" s="786" t="s">
        <v>220</v>
      </c>
      <c r="DM118" s="784"/>
      <c r="DN118" s="784"/>
      <c r="DO118" s="784"/>
      <c r="DP118" s="785"/>
      <c r="DQ118" s="786" t="s">
        <v>220</v>
      </c>
      <c r="DR118" s="784"/>
      <c r="DS118" s="784"/>
      <c r="DT118" s="784"/>
      <c r="DU118" s="785"/>
      <c r="DV118" s="754" t="s">
        <v>220</v>
      </c>
      <c r="DW118" s="755"/>
      <c r="DX118" s="755"/>
      <c r="DY118" s="755"/>
      <c r="DZ118" s="756"/>
    </row>
    <row r="119" spans="1:130" s="197" customFormat="1" ht="26.25" customHeight="1" x14ac:dyDescent="0.15">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220</v>
      </c>
      <c r="AB119" s="873"/>
      <c r="AC119" s="873"/>
      <c r="AD119" s="873"/>
      <c r="AE119" s="874"/>
      <c r="AF119" s="875" t="s">
        <v>220</v>
      </c>
      <c r="AG119" s="873"/>
      <c r="AH119" s="873"/>
      <c r="AI119" s="873"/>
      <c r="AJ119" s="874"/>
      <c r="AK119" s="875" t="s">
        <v>220</v>
      </c>
      <c r="AL119" s="873"/>
      <c r="AM119" s="873"/>
      <c r="AN119" s="873"/>
      <c r="AO119" s="874"/>
      <c r="AP119" s="876" t="s">
        <v>220</v>
      </c>
      <c r="AQ119" s="877"/>
      <c r="AR119" s="877"/>
      <c r="AS119" s="877"/>
      <c r="AT119" s="878"/>
      <c r="AU119" s="879" t="s">
        <v>435</v>
      </c>
      <c r="AV119" s="880"/>
      <c r="AW119" s="880"/>
      <c r="AX119" s="880"/>
      <c r="AY119" s="881"/>
      <c r="AZ119" s="816" t="s">
        <v>436</v>
      </c>
      <c r="BA119" s="758"/>
      <c r="BB119" s="758"/>
      <c r="BC119" s="758"/>
      <c r="BD119" s="758"/>
      <c r="BE119" s="758"/>
      <c r="BF119" s="758"/>
      <c r="BG119" s="758"/>
      <c r="BH119" s="758"/>
      <c r="BI119" s="758"/>
      <c r="BJ119" s="758"/>
      <c r="BK119" s="758"/>
      <c r="BL119" s="758"/>
      <c r="BM119" s="758"/>
      <c r="BN119" s="758"/>
      <c r="BO119" s="758"/>
      <c r="BP119" s="759"/>
      <c r="BQ119" s="799">
        <v>4165830</v>
      </c>
      <c r="BR119" s="800"/>
      <c r="BS119" s="800"/>
      <c r="BT119" s="800"/>
      <c r="BU119" s="800"/>
      <c r="BV119" s="800">
        <v>4632043</v>
      </c>
      <c r="BW119" s="800"/>
      <c r="BX119" s="800"/>
      <c r="BY119" s="800"/>
      <c r="BZ119" s="800"/>
      <c r="CA119" s="800">
        <v>5003035</v>
      </c>
      <c r="CB119" s="800"/>
      <c r="CC119" s="800"/>
      <c r="CD119" s="800"/>
      <c r="CE119" s="800"/>
      <c r="CF119" s="861">
        <v>152.1</v>
      </c>
      <c r="CG119" s="862"/>
      <c r="CH119" s="862"/>
      <c r="CI119" s="862"/>
      <c r="CJ119" s="862"/>
      <c r="CK119" s="918"/>
      <c r="CL119" s="868"/>
      <c r="CM119" s="825" t="s">
        <v>437</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220</v>
      </c>
      <c r="DH119" s="717"/>
      <c r="DI119" s="717"/>
      <c r="DJ119" s="717"/>
      <c r="DK119" s="718"/>
      <c r="DL119" s="719" t="s">
        <v>220</v>
      </c>
      <c r="DM119" s="717"/>
      <c r="DN119" s="717"/>
      <c r="DO119" s="717"/>
      <c r="DP119" s="718"/>
      <c r="DQ119" s="719" t="s">
        <v>220</v>
      </c>
      <c r="DR119" s="717"/>
      <c r="DS119" s="717"/>
      <c r="DT119" s="717"/>
      <c r="DU119" s="718"/>
      <c r="DV119" s="807" t="s">
        <v>220</v>
      </c>
      <c r="DW119" s="808"/>
      <c r="DX119" s="808"/>
      <c r="DY119" s="808"/>
      <c r="DZ119" s="809"/>
    </row>
    <row r="120" spans="1:130" s="197" customFormat="1" ht="26.25" customHeight="1" x14ac:dyDescent="0.15">
      <c r="A120" s="865"/>
      <c r="B120" s="866"/>
      <c r="C120" s="803" t="s">
        <v>413</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220</v>
      </c>
      <c r="AB120" s="784"/>
      <c r="AC120" s="784"/>
      <c r="AD120" s="784"/>
      <c r="AE120" s="785"/>
      <c r="AF120" s="786" t="s">
        <v>220</v>
      </c>
      <c r="AG120" s="784"/>
      <c r="AH120" s="784"/>
      <c r="AI120" s="784"/>
      <c r="AJ120" s="785"/>
      <c r="AK120" s="786" t="s">
        <v>220</v>
      </c>
      <c r="AL120" s="784"/>
      <c r="AM120" s="784"/>
      <c r="AN120" s="784"/>
      <c r="AO120" s="785"/>
      <c r="AP120" s="754" t="s">
        <v>220</v>
      </c>
      <c r="AQ120" s="755"/>
      <c r="AR120" s="755"/>
      <c r="AS120" s="755"/>
      <c r="AT120" s="756"/>
      <c r="AU120" s="882"/>
      <c r="AV120" s="883"/>
      <c r="AW120" s="883"/>
      <c r="AX120" s="883"/>
      <c r="AY120" s="884"/>
      <c r="AZ120" s="767" t="s">
        <v>438</v>
      </c>
      <c r="BA120" s="768"/>
      <c r="BB120" s="768"/>
      <c r="BC120" s="768"/>
      <c r="BD120" s="768"/>
      <c r="BE120" s="768"/>
      <c r="BF120" s="768"/>
      <c r="BG120" s="768"/>
      <c r="BH120" s="768"/>
      <c r="BI120" s="768"/>
      <c r="BJ120" s="768"/>
      <c r="BK120" s="768"/>
      <c r="BL120" s="768"/>
      <c r="BM120" s="768"/>
      <c r="BN120" s="768"/>
      <c r="BO120" s="768"/>
      <c r="BP120" s="769"/>
      <c r="BQ120" s="770">
        <v>103309</v>
      </c>
      <c r="BR120" s="771"/>
      <c r="BS120" s="771"/>
      <c r="BT120" s="771"/>
      <c r="BU120" s="771"/>
      <c r="BV120" s="771">
        <v>93848</v>
      </c>
      <c r="BW120" s="771"/>
      <c r="BX120" s="771"/>
      <c r="BY120" s="771"/>
      <c r="BZ120" s="771"/>
      <c r="CA120" s="771">
        <v>84737</v>
      </c>
      <c r="CB120" s="771"/>
      <c r="CC120" s="771"/>
      <c r="CD120" s="771"/>
      <c r="CE120" s="771"/>
      <c r="CF120" s="848">
        <v>2.6</v>
      </c>
      <c r="CG120" s="849"/>
      <c r="CH120" s="849"/>
      <c r="CI120" s="849"/>
      <c r="CJ120" s="849"/>
      <c r="CK120" s="850" t="s">
        <v>439</v>
      </c>
      <c r="CL120" s="810"/>
      <c r="CM120" s="810"/>
      <c r="CN120" s="810"/>
      <c r="CO120" s="811"/>
      <c r="CP120" s="854" t="s">
        <v>440</v>
      </c>
      <c r="CQ120" s="855"/>
      <c r="CR120" s="855"/>
      <c r="CS120" s="855"/>
      <c r="CT120" s="855"/>
      <c r="CU120" s="855"/>
      <c r="CV120" s="855"/>
      <c r="CW120" s="855"/>
      <c r="CX120" s="855"/>
      <c r="CY120" s="855"/>
      <c r="CZ120" s="855"/>
      <c r="DA120" s="855"/>
      <c r="DB120" s="855"/>
      <c r="DC120" s="855"/>
      <c r="DD120" s="855"/>
      <c r="DE120" s="855"/>
      <c r="DF120" s="856"/>
      <c r="DG120" s="799">
        <v>1077380</v>
      </c>
      <c r="DH120" s="800"/>
      <c r="DI120" s="800"/>
      <c r="DJ120" s="800"/>
      <c r="DK120" s="800"/>
      <c r="DL120" s="800">
        <v>1031285</v>
      </c>
      <c r="DM120" s="800"/>
      <c r="DN120" s="800"/>
      <c r="DO120" s="800"/>
      <c r="DP120" s="800"/>
      <c r="DQ120" s="800">
        <v>953702</v>
      </c>
      <c r="DR120" s="800"/>
      <c r="DS120" s="800"/>
      <c r="DT120" s="800"/>
      <c r="DU120" s="800"/>
      <c r="DV120" s="801">
        <v>29</v>
      </c>
      <c r="DW120" s="801"/>
      <c r="DX120" s="801"/>
      <c r="DY120" s="801"/>
      <c r="DZ120" s="802"/>
    </row>
    <row r="121" spans="1:130" s="197" customFormat="1" ht="26.25" customHeight="1" x14ac:dyDescent="0.15">
      <c r="A121" s="865"/>
      <c r="B121" s="866"/>
      <c r="C121" s="842" t="s">
        <v>441</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220</v>
      </c>
      <c r="AB121" s="784"/>
      <c r="AC121" s="784"/>
      <c r="AD121" s="784"/>
      <c r="AE121" s="785"/>
      <c r="AF121" s="786" t="s">
        <v>220</v>
      </c>
      <c r="AG121" s="784"/>
      <c r="AH121" s="784"/>
      <c r="AI121" s="784"/>
      <c r="AJ121" s="785"/>
      <c r="AK121" s="786" t="s">
        <v>220</v>
      </c>
      <c r="AL121" s="784"/>
      <c r="AM121" s="784"/>
      <c r="AN121" s="784"/>
      <c r="AO121" s="785"/>
      <c r="AP121" s="754" t="s">
        <v>220</v>
      </c>
      <c r="AQ121" s="755"/>
      <c r="AR121" s="755"/>
      <c r="AS121" s="755"/>
      <c r="AT121" s="756"/>
      <c r="AU121" s="882"/>
      <c r="AV121" s="883"/>
      <c r="AW121" s="883"/>
      <c r="AX121" s="883"/>
      <c r="AY121" s="884"/>
      <c r="AZ121" s="845" t="s">
        <v>442</v>
      </c>
      <c r="BA121" s="846"/>
      <c r="BB121" s="846"/>
      <c r="BC121" s="846"/>
      <c r="BD121" s="846"/>
      <c r="BE121" s="846"/>
      <c r="BF121" s="846"/>
      <c r="BG121" s="846"/>
      <c r="BH121" s="846"/>
      <c r="BI121" s="846"/>
      <c r="BJ121" s="846"/>
      <c r="BK121" s="846"/>
      <c r="BL121" s="846"/>
      <c r="BM121" s="846"/>
      <c r="BN121" s="846"/>
      <c r="BO121" s="846"/>
      <c r="BP121" s="847"/>
      <c r="BQ121" s="857">
        <v>10809119</v>
      </c>
      <c r="BR121" s="858"/>
      <c r="BS121" s="858"/>
      <c r="BT121" s="858"/>
      <c r="BU121" s="858"/>
      <c r="BV121" s="858">
        <v>10162353</v>
      </c>
      <c r="BW121" s="858"/>
      <c r="BX121" s="858"/>
      <c r="BY121" s="858"/>
      <c r="BZ121" s="858"/>
      <c r="CA121" s="858">
        <v>9568468</v>
      </c>
      <c r="CB121" s="858"/>
      <c r="CC121" s="858"/>
      <c r="CD121" s="858"/>
      <c r="CE121" s="858"/>
      <c r="CF121" s="859">
        <v>290.8</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v>662442</v>
      </c>
      <c r="DH121" s="771"/>
      <c r="DI121" s="771"/>
      <c r="DJ121" s="771"/>
      <c r="DK121" s="771"/>
      <c r="DL121" s="771">
        <v>605530</v>
      </c>
      <c r="DM121" s="771"/>
      <c r="DN121" s="771"/>
      <c r="DO121" s="771"/>
      <c r="DP121" s="771"/>
      <c r="DQ121" s="771">
        <v>602968</v>
      </c>
      <c r="DR121" s="771"/>
      <c r="DS121" s="771"/>
      <c r="DT121" s="771"/>
      <c r="DU121" s="771"/>
      <c r="DV121" s="823">
        <v>18.3</v>
      </c>
      <c r="DW121" s="823"/>
      <c r="DX121" s="823"/>
      <c r="DY121" s="823"/>
      <c r="DZ121" s="824"/>
    </row>
    <row r="122" spans="1:130" s="197" customFormat="1" ht="26.25" customHeight="1" x14ac:dyDescent="0.15">
      <c r="A122" s="865"/>
      <c r="B122" s="866"/>
      <c r="C122" s="803" t="s">
        <v>423</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443</v>
      </c>
      <c r="BP122" s="838"/>
      <c r="BQ122" s="839">
        <v>15078258</v>
      </c>
      <c r="BR122" s="840"/>
      <c r="BS122" s="840"/>
      <c r="BT122" s="840"/>
      <c r="BU122" s="840"/>
      <c r="BV122" s="840">
        <v>14888244</v>
      </c>
      <c r="BW122" s="840"/>
      <c r="BX122" s="840"/>
      <c r="BY122" s="840"/>
      <c r="BZ122" s="840"/>
      <c r="CA122" s="840">
        <v>14656240</v>
      </c>
      <c r="CB122" s="840"/>
      <c r="CC122" s="840"/>
      <c r="CD122" s="840"/>
      <c r="CE122" s="840"/>
      <c r="CF122" s="743"/>
      <c r="CG122" s="744"/>
      <c r="CH122" s="744"/>
      <c r="CI122" s="744"/>
      <c r="CJ122" s="841"/>
      <c r="CK122" s="851"/>
      <c r="CL122" s="812"/>
      <c r="CM122" s="812"/>
      <c r="CN122" s="812"/>
      <c r="CO122" s="813"/>
      <c r="CP122" s="828" t="s">
        <v>388</v>
      </c>
      <c r="CQ122" s="829"/>
      <c r="CR122" s="829"/>
      <c r="CS122" s="829"/>
      <c r="CT122" s="829"/>
      <c r="CU122" s="829"/>
      <c r="CV122" s="829"/>
      <c r="CW122" s="829"/>
      <c r="CX122" s="829"/>
      <c r="CY122" s="829"/>
      <c r="CZ122" s="829"/>
      <c r="DA122" s="829"/>
      <c r="DB122" s="829"/>
      <c r="DC122" s="829"/>
      <c r="DD122" s="829"/>
      <c r="DE122" s="829"/>
      <c r="DF122" s="830"/>
      <c r="DG122" s="770">
        <v>350310</v>
      </c>
      <c r="DH122" s="771"/>
      <c r="DI122" s="771"/>
      <c r="DJ122" s="771"/>
      <c r="DK122" s="771"/>
      <c r="DL122" s="771">
        <v>332414</v>
      </c>
      <c r="DM122" s="771"/>
      <c r="DN122" s="771"/>
      <c r="DO122" s="771"/>
      <c r="DP122" s="771"/>
      <c r="DQ122" s="771">
        <v>320888</v>
      </c>
      <c r="DR122" s="771"/>
      <c r="DS122" s="771"/>
      <c r="DT122" s="771"/>
      <c r="DU122" s="771"/>
      <c r="DV122" s="823">
        <v>9.8000000000000007</v>
      </c>
      <c r="DW122" s="823"/>
      <c r="DX122" s="823"/>
      <c r="DY122" s="823"/>
      <c r="DZ122" s="824"/>
    </row>
    <row r="123" spans="1:130" s="197" customFormat="1" ht="26.25" customHeight="1" thickBot="1" x14ac:dyDescent="0.2">
      <c r="A123" s="865"/>
      <c r="B123" s="866"/>
      <c r="C123" s="803" t="s">
        <v>429</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14.8</v>
      </c>
      <c r="BR123" s="832"/>
      <c r="BS123" s="832"/>
      <c r="BT123" s="832"/>
      <c r="BU123" s="832"/>
      <c r="BV123" s="832" t="s">
        <v>110</v>
      </c>
      <c r="BW123" s="832"/>
      <c r="BX123" s="832"/>
      <c r="BY123" s="832"/>
      <c r="BZ123" s="832"/>
      <c r="CA123" s="832" t="s">
        <v>110</v>
      </c>
      <c r="CB123" s="832"/>
      <c r="CC123" s="832"/>
      <c r="CD123" s="832"/>
      <c r="CE123" s="832"/>
      <c r="CF123" s="730"/>
      <c r="CG123" s="731"/>
      <c r="CH123" s="731"/>
      <c r="CI123" s="731"/>
      <c r="CJ123" s="833"/>
      <c r="CK123" s="851"/>
      <c r="CL123" s="812"/>
      <c r="CM123" s="812"/>
      <c r="CN123" s="812"/>
      <c r="CO123" s="813"/>
      <c r="CP123" s="828" t="s">
        <v>387</v>
      </c>
      <c r="CQ123" s="829"/>
      <c r="CR123" s="829"/>
      <c r="CS123" s="829"/>
      <c r="CT123" s="829"/>
      <c r="CU123" s="829"/>
      <c r="CV123" s="829"/>
      <c r="CW123" s="829"/>
      <c r="CX123" s="829"/>
      <c r="CY123" s="829"/>
      <c r="CZ123" s="829"/>
      <c r="DA123" s="829"/>
      <c r="DB123" s="829"/>
      <c r="DC123" s="829"/>
      <c r="DD123" s="829"/>
      <c r="DE123" s="829"/>
      <c r="DF123" s="830"/>
      <c r="DG123" s="783">
        <v>211917</v>
      </c>
      <c r="DH123" s="784"/>
      <c r="DI123" s="784"/>
      <c r="DJ123" s="784"/>
      <c r="DK123" s="785"/>
      <c r="DL123" s="786">
        <v>202118</v>
      </c>
      <c r="DM123" s="784"/>
      <c r="DN123" s="784"/>
      <c r="DO123" s="784"/>
      <c r="DP123" s="785"/>
      <c r="DQ123" s="786">
        <v>191479</v>
      </c>
      <c r="DR123" s="784"/>
      <c r="DS123" s="784"/>
      <c r="DT123" s="784"/>
      <c r="DU123" s="785"/>
      <c r="DV123" s="754">
        <v>5.8</v>
      </c>
      <c r="DW123" s="755"/>
      <c r="DX123" s="755"/>
      <c r="DY123" s="755"/>
      <c r="DZ123" s="756"/>
    </row>
    <row r="124" spans="1:130" s="197" customFormat="1" ht="26.25" customHeight="1" x14ac:dyDescent="0.15">
      <c r="A124" s="865"/>
      <c r="B124" s="866"/>
      <c r="C124" s="803" t="s">
        <v>432</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x14ac:dyDescent="0.2">
      <c r="A125" s="865"/>
      <c r="B125" s="866"/>
      <c r="C125" s="803" t="s">
        <v>434</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446</v>
      </c>
      <c r="CL125" s="810"/>
      <c r="CM125" s="810"/>
      <c r="CN125" s="810"/>
      <c r="CO125" s="811"/>
      <c r="CP125" s="816" t="s">
        <v>447</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x14ac:dyDescent="0.15">
      <c r="A126" s="865"/>
      <c r="B126" s="866"/>
      <c r="C126" s="803" t="s">
        <v>437</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110</v>
      </c>
      <c r="AB126" s="784"/>
      <c r="AC126" s="784"/>
      <c r="AD126" s="784"/>
      <c r="AE126" s="785"/>
      <c r="AF126" s="786" t="s">
        <v>110</v>
      </c>
      <c r="AG126" s="784"/>
      <c r="AH126" s="784"/>
      <c r="AI126" s="784"/>
      <c r="AJ126" s="785"/>
      <c r="AK126" s="786" t="s">
        <v>110</v>
      </c>
      <c r="AL126" s="784"/>
      <c r="AM126" s="784"/>
      <c r="AN126" s="784"/>
      <c r="AO126" s="785"/>
      <c r="AP126" s="754" t="s">
        <v>110</v>
      </c>
      <c r="AQ126" s="755"/>
      <c r="AR126" s="755"/>
      <c r="AS126" s="755"/>
      <c r="AT126" s="756"/>
      <c r="AU126" s="233"/>
      <c r="AV126" s="233"/>
      <c r="AW126" s="233"/>
      <c r="AX126" s="806" t="s">
        <v>448</v>
      </c>
      <c r="AY126" s="764"/>
      <c r="AZ126" s="764"/>
      <c r="BA126" s="764"/>
      <c r="BB126" s="764"/>
      <c r="BC126" s="764"/>
      <c r="BD126" s="764"/>
      <c r="BE126" s="765"/>
      <c r="BF126" s="763" t="s">
        <v>449</v>
      </c>
      <c r="BG126" s="764"/>
      <c r="BH126" s="764"/>
      <c r="BI126" s="764"/>
      <c r="BJ126" s="764"/>
      <c r="BK126" s="764"/>
      <c r="BL126" s="765"/>
      <c r="BM126" s="763" t="s">
        <v>450</v>
      </c>
      <c r="BN126" s="764"/>
      <c r="BO126" s="764"/>
      <c r="BP126" s="764"/>
      <c r="BQ126" s="764"/>
      <c r="BR126" s="764"/>
      <c r="BS126" s="765"/>
      <c r="BT126" s="763" t="s">
        <v>451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452</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x14ac:dyDescent="0.2">
      <c r="A127" s="867"/>
      <c r="B127" s="868"/>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1204</v>
      </c>
      <c r="AB127" s="784"/>
      <c r="AC127" s="784"/>
      <c r="AD127" s="784"/>
      <c r="AE127" s="785"/>
      <c r="AF127" s="786">
        <v>947</v>
      </c>
      <c r="AG127" s="784"/>
      <c r="AH127" s="784"/>
      <c r="AI127" s="784"/>
      <c r="AJ127" s="785"/>
      <c r="AK127" s="786">
        <v>3157</v>
      </c>
      <c r="AL127" s="784"/>
      <c r="AM127" s="784"/>
      <c r="AN127" s="784"/>
      <c r="AO127" s="785"/>
      <c r="AP127" s="754">
        <v>0.1</v>
      </c>
      <c r="AQ127" s="755"/>
      <c r="AR127" s="755"/>
      <c r="AS127" s="755"/>
      <c r="AT127" s="756"/>
      <c r="AU127" s="233"/>
      <c r="AV127" s="233"/>
      <c r="AW127" s="233"/>
      <c r="AX127" s="757" t="s">
        <v>454</v>
      </c>
      <c r="AY127" s="758"/>
      <c r="AZ127" s="758"/>
      <c r="BA127" s="758"/>
      <c r="BB127" s="758"/>
      <c r="BC127" s="758"/>
      <c r="BD127" s="758"/>
      <c r="BE127" s="759"/>
      <c r="BF127" s="760" t="s">
        <v>110</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455</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x14ac:dyDescent="0.15">
      <c r="A128" s="795" t="s">
        <v>456</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457</v>
      </c>
      <c r="X128" s="797"/>
      <c r="Y128" s="797"/>
      <c r="Z128" s="798"/>
      <c r="AA128" s="723">
        <v>37090</v>
      </c>
      <c r="AB128" s="724"/>
      <c r="AC128" s="724"/>
      <c r="AD128" s="724"/>
      <c r="AE128" s="725"/>
      <c r="AF128" s="726">
        <v>13952</v>
      </c>
      <c r="AG128" s="724"/>
      <c r="AH128" s="724"/>
      <c r="AI128" s="724"/>
      <c r="AJ128" s="725"/>
      <c r="AK128" s="726">
        <v>13952</v>
      </c>
      <c r="AL128" s="724"/>
      <c r="AM128" s="724"/>
      <c r="AN128" s="724"/>
      <c r="AO128" s="725"/>
      <c r="AP128" s="727"/>
      <c r="AQ128" s="728"/>
      <c r="AR128" s="728"/>
      <c r="AS128" s="728"/>
      <c r="AT128" s="729"/>
      <c r="AU128" s="235"/>
      <c r="AV128" s="235"/>
      <c r="AW128" s="235"/>
      <c r="AX128" s="772" t="s">
        <v>458</v>
      </c>
      <c r="AY128" s="768"/>
      <c r="AZ128" s="768"/>
      <c r="BA128" s="768"/>
      <c r="BB128" s="768"/>
      <c r="BC128" s="768"/>
      <c r="BD128" s="768"/>
      <c r="BE128" s="769"/>
      <c r="BF128" s="790" t="s">
        <v>110</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459</v>
      </c>
      <c r="X129" s="781"/>
      <c r="Y129" s="781"/>
      <c r="Z129" s="782"/>
      <c r="AA129" s="783">
        <v>4828169</v>
      </c>
      <c r="AB129" s="784"/>
      <c r="AC129" s="784"/>
      <c r="AD129" s="784"/>
      <c r="AE129" s="785"/>
      <c r="AF129" s="786">
        <v>4795176</v>
      </c>
      <c r="AG129" s="784"/>
      <c r="AH129" s="784"/>
      <c r="AI129" s="784"/>
      <c r="AJ129" s="785"/>
      <c r="AK129" s="786">
        <v>4649542</v>
      </c>
      <c r="AL129" s="784"/>
      <c r="AM129" s="784"/>
      <c r="AN129" s="784"/>
      <c r="AO129" s="785"/>
      <c r="AP129" s="787"/>
      <c r="AQ129" s="788"/>
      <c r="AR129" s="788"/>
      <c r="AS129" s="788"/>
      <c r="AT129" s="789"/>
      <c r="AU129" s="235"/>
      <c r="AV129" s="235"/>
      <c r="AW129" s="235"/>
      <c r="AX129" s="772" t="s">
        <v>460</v>
      </c>
      <c r="AY129" s="768"/>
      <c r="AZ129" s="768"/>
      <c r="BA129" s="768"/>
      <c r="BB129" s="768"/>
      <c r="BC129" s="768"/>
      <c r="BD129" s="768"/>
      <c r="BE129" s="769"/>
      <c r="BF129" s="773">
        <v>12.4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461</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462</v>
      </c>
      <c r="X130" s="781"/>
      <c r="Y130" s="781"/>
      <c r="Z130" s="782"/>
      <c r="AA130" s="783">
        <v>1371681</v>
      </c>
      <c r="AB130" s="784"/>
      <c r="AC130" s="784"/>
      <c r="AD130" s="784"/>
      <c r="AE130" s="785"/>
      <c r="AF130" s="786">
        <v>1394599</v>
      </c>
      <c r="AG130" s="784"/>
      <c r="AH130" s="784"/>
      <c r="AI130" s="784"/>
      <c r="AJ130" s="785"/>
      <c r="AK130" s="786">
        <v>1359188</v>
      </c>
      <c r="AL130" s="784"/>
      <c r="AM130" s="784"/>
      <c r="AN130" s="784"/>
      <c r="AO130" s="785"/>
      <c r="AP130" s="787"/>
      <c r="AQ130" s="788"/>
      <c r="AR130" s="788"/>
      <c r="AS130" s="788"/>
      <c r="AT130" s="789"/>
      <c r="AU130" s="235"/>
      <c r="AV130" s="235"/>
      <c r="AW130" s="235"/>
      <c r="AX130" s="751" t="s">
        <v>463</v>
      </c>
      <c r="AY130" s="752"/>
      <c r="AZ130" s="752"/>
      <c r="BA130" s="752"/>
      <c r="BB130" s="752"/>
      <c r="BC130" s="752"/>
      <c r="BD130" s="752"/>
      <c r="BE130" s="753"/>
      <c r="BF130" s="705" t="s">
        <v>110</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464</v>
      </c>
      <c r="X131" s="714"/>
      <c r="Y131" s="714"/>
      <c r="Z131" s="715"/>
      <c r="AA131" s="716">
        <v>3456488</v>
      </c>
      <c r="AB131" s="717"/>
      <c r="AC131" s="717"/>
      <c r="AD131" s="717"/>
      <c r="AE131" s="718"/>
      <c r="AF131" s="719">
        <v>3400577</v>
      </c>
      <c r="AG131" s="717"/>
      <c r="AH131" s="717"/>
      <c r="AI131" s="717"/>
      <c r="AJ131" s="718"/>
      <c r="AK131" s="719">
        <v>3290354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465</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466</v>
      </c>
      <c r="W132" s="737"/>
      <c r="X132" s="737"/>
      <c r="Y132" s="737"/>
      <c r="Z132" s="738"/>
      <c r="AA132" s="739">
        <v>12.761045319999999</v>
      </c>
      <c r="AB132" s="740"/>
      <c r="AC132" s="740"/>
      <c r="AD132" s="740"/>
      <c r="AE132" s="741"/>
      <c r="AF132" s="742">
        <v>12.36422525</v>
      </c>
      <c r="AG132" s="740"/>
      <c r="AH132" s="740"/>
      <c r="AI132" s="740"/>
      <c r="AJ132" s="741"/>
      <c r="AK132" s="742">
        <v>12.29506005</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467</v>
      </c>
      <c r="W133" s="746"/>
      <c r="X133" s="746"/>
      <c r="Y133" s="746"/>
      <c r="Z133" s="747"/>
      <c r="AA133" s="748">
        <v>14.5</v>
      </c>
      <c r="AB133" s="749"/>
      <c r="AC133" s="749"/>
      <c r="AD133" s="749"/>
      <c r="AE133" s="750"/>
      <c r="AF133" s="748">
        <v>13.4</v>
      </c>
      <c r="AG133" s="749"/>
      <c r="AH133" s="749"/>
      <c r="AI133" s="749"/>
      <c r="AJ133" s="750"/>
      <c r="AK133" s="748">
        <v>12.4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20" t="s">
        <v>470</v>
      </c>
      <c r="L7" s="254"/>
      <c r="M7" s="255" t="s">
        <v>471</v>
      </c>
      <c r="N7" s="256"/>
    </row>
    <row r="8" spans="1:16" x14ac:dyDescent="0.15">
      <c r="A8" s="248"/>
      <c r="B8" s="244"/>
      <c r="C8" s="244"/>
      <c r="D8" s="244"/>
      <c r="E8" s="244"/>
      <c r="F8" s="244"/>
      <c r="G8" s="257"/>
      <c r="H8" s="258"/>
      <c r="I8" s="258"/>
      <c r="J8" s="259"/>
      <c r="K8" s="1121"/>
      <c r="L8" s="260" t="s">
        <v>472</v>
      </c>
      <c r="M8" s="261" t="s">
        <v>473</v>
      </c>
      <c r="N8" s="262" t="s">
        <v>474</v>
      </c>
    </row>
    <row r="9" spans="1:16" x14ac:dyDescent="0.15">
      <c r="A9" s="248"/>
      <c r="B9" s="244"/>
      <c r="C9" s="244"/>
      <c r="D9" s="244"/>
      <c r="E9" s="244"/>
      <c r="F9" s="244"/>
      <c r="G9" s="1134" t="s">
        <v>475</v>
      </c>
      <c r="H9" s="1135"/>
      <c r="I9" s="1135"/>
      <c r="J9" s="1136"/>
      <c r="K9" s="263">
        <v>887405</v>
      </c>
      <c r="L9" s="264">
        <v>109179</v>
      </c>
      <c r="M9" s="265">
        <v>110200</v>
      </c>
      <c r="N9" s="266">
        <v>-0.9</v>
      </c>
    </row>
    <row r="10" spans="1:16" x14ac:dyDescent="0.15">
      <c r="A10" s="248"/>
      <c r="B10" s="244"/>
      <c r="C10" s="244"/>
      <c r="D10" s="244"/>
      <c r="E10" s="244"/>
      <c r="F10" s="244"/>
      <c r="G10" s="1134" t="s">
        <v>476</v>
      </c>
      <c r="H10" s="1135"/>
      <c r="I10" s="1135"/>
      <c r="J10" s="1136"/>
      <c r="K10" s="267">
        <v>37013</v>
      </c>
      <c r="L10" s="268">
        <v>4554</v>
      </c>
      <c r="M10" s="269">
        <v>10910</v>
      </c>
      <c r="N10" s="270">
        <v>-58.3</v>
      </c>
    </row>
    <row r="11" spans="1:16" ht="13.5" customHeight="1" x14ac:dyDescent="0.15">
      <c r="A11" s="248"/>
      <c r="B11" s="244"/>
      <c r="C11" s="244"/>
      <c r="D11" s="244"/>
      <c r="E11" s="244"/>
      <c r="F11" s="244"/>
      <c r="G11" s="1134" t="s">
        <v>477</v>
      </c>
      <c r="H11" s="1135"/>
      <c r="I11" s="1135"/>
      <c r="J11" s="1136"/>
      <c r="K11" s="267">
        <v>35732</v>
      </c>
      <c r="L11" s="268">
        <v>4396</v>
      </c>
      <c r="M11" s="269">
        <v>15361</v>
      </c>
      <c r="N11" s="270">
        <v>-71.400000000000006</v>
      </c>
    </row>
    <row r="12" spans="1:16" ht="13.5" customHeight="1" x14ac:dyDescent="0.15">
      <c r="A12" s="248"/>
      <c r="B12" s="244"/>
      <c r="C12" s="244"/>
      <c r="D12" s="244"/>
      <c r="E12" s="244"/>
      <c r="F12" s="244"/>
      <c r="G12" s="1134" t="s">
        <v>478</v>
      </c>
      <c r="H12" s="1135"/>
      <c r="I12" s="1135"/>
      <c r="J12" s="1136"/>
      <c r="K12" s="267" t="s">
        <v>479</v>
      </c>
      <c r="L12" s="268" t="s">
        <v>479</v>
      </c>
      <c r="M12" s="269">
        <v>1384</v>
      </c>
      <c r="N12" s="270" t="s">
        <v>479</v>
      </c>
    </row>
    <row r="13" spans="1:16" ht="13.5" customHeight="1" x14ac:dyDescent="0.15">
      <c r="A13" s="248"/>
      <c r="B13" s="244"/>
      <c r="C13" s="244"/>
      <c r="D13" s="244"/>
      <c r="E13" s="244"/>
      <c r="F13" s="244"/>
      <c r="G13" s="1134" t="s">
        <v>480</v>
      </c>
      <c r="H13" s="1135"/>
      <c r="I13" s="1135"/>
      <c r="J13" s="1136"/>
      <c r="K13" s="267" t="s">
        <v>479</v>
      </c>
      <c r="L13" s="268" t="s">
        <v>479</v>
      </c>
      <c r="M13" s="269" t="s">
        <v>479</v>
      </c>
      <c r="N13" s="270" t="s">
        <v>479</v>
      </c>
    </row>
    <row r="14" spans="1:16" ht="13.5" customHeight="1" x14ac:dyDescent="0.15">
      <c r="A14" s="248"/>
      <c r="B14" s="244"/>
      <c r="C14" s="244"/>
      <c r="D14" s="244"/>
      <c r="E14" s="244"/>
      <c r="F14" s="244"/>
      <c r="G14" s="1134" t="s">
        <v>481</v>
      </c>
      <c r="H14" s="1135"/>
      <c r="I14" s="1135"/>
      <c r="J14" s="1136"/>
      <c r="K14" s="267">
        <v>77673</v>
      </c>
      <c r="L14" s="268">
        <v>9556</v>
      </c>
      <c r="M14" s="269">
        <v>5179</v>
      </c>
      <c r="N14" s="270">
        <v>84.5</v>
      </c>
    </row>
    <row r="15" spans="1:16" ht="13.5" customHeight="1" x14ac:dyDescent="0.15">
      <c r="A15" s="248"/>
      <c r="B15" s="244"/>
      <c r="C15" s="244"/>
      <c r="D15" s="244"/>
      <c r="E15" s="244"/>
      <c r="F15" s="244"/>
      <c r="G15" s="1134" t="s">
        <v>482</v>
      </c>
      <c r="H15" s="1135"/>
      <c r="I15" s="1135"/>
      <c r="J15" s="1136"/>
      <c r="K15" s="267">
        <v>22573</v>
      </c>
      <c r="L15" s="268">
        <v>2777</v>
      </c>
      <c r="M15" s="269">
        <v>2730</v>
      </c>
      <c r="N15" s="270">
        <v>1.7</v>
      </c>
    </row>
    <row r="16" spans="1:16" x14ac:dyDescent="0.15">
      <c r="A16" s="248"/>
      <c r="B16" s="244"/>
      <c r="C16" s="244"/>
      <c r="D16" s="244"/>
      <c r="E16" s="244"/>
      <c r="F16" s="244"/>
      <c r="G16" s="1137" t="s">
        <v>483</v>
      </c>
      <c r="H16" s="1138"/>
      <c r="I16" s="1138"/>
      <c r="J16" s="1139"/>
      <c r="K16" s="268">
        <v>-121918</v>
      </c>
      <c r="L16" s="268">
        <v>-15000</v>
      </c>
      <c r="M16" s="269">
        <v>-11587</v>
      </c>
      <c r="N16" s="270">
        <v>29.5</v>
      </c>
    </row>
    <row r="17" spans="1:16" x14ac:dyDescent="0.15">
      <c r="A17" s="248"/>
      <c r="B17" s="244"/>
      <c r="C17" s="244"/>
      <c r="D17" s="244"/>
      <c r="E17" s="244"/>
      <c r="F17" s="244"/>
      <c r="G17" s="1137" t="s">
        <v>169</v>
      </c>
      <c r="H17" s="1138"/>
      <c r="I17" s="1138"/>
      <c r="J17" s="1139"/>
      <c r="K17" s="268">
        <v>938478</v>
      </c>
      <c r="L17" s="268">
        <v>115462</v>
      </c>
      <c r="M17" s="269">
        <v>134177</v>
      </c>
      <c r="N17" s="270">
        <v>-13.9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31" t="s">
        <v>488</v>
      </c>
      <c r="H21" s="1132"/>
      <c r="I21" s="1132"/>
      <c r="J21" s="1133"/>
      <c r="K21" s="280">
        <v>10.7</v>
      </c>
      <c r="L21" s="281">
        <v>12.44</v>
      </c>
      <c r="M21" s="282">
        <v>-1.74</v>
      </c>
      <c r="N21" s="249"/>
      <c r="O21" s="283"/>
      <c r="P21" s="279"/>
    </row>
    <row r="22" spans="1:16" s="284" customFormat="1" x14ac:dyDescent="0.15">
      <c r="A22" s="279"/>
      <c r="B22" s="249"/>
      <c r="C22" s="249"/>
      <c r="D22" s="249"/>
      <c r="E22" s="249"/>
      <c r="F22" s="249"/>
      <c r="G22" s="1131" t="s">
        <v>489</v>
      </c>
      <c r="H22" s="1132"/>
      <c r="I22" s="1132"/>
      <c r="J22" s="1133"/>
      <c r="K22" s="285">
        <v>93.5</v>
      </c>
      <c r="L22" s="286">
        <v>95.1</v>
      </c>
      <c r="M22" s="287">
        <v>-1.6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20" t="s">
        <v>470</v>
      </c>
      <c r="L30" s="254"/>
      <c r="M30" s="255" t="s">
        <v>471</v>
      </c>
      <c r="N30" s="256"/>
    </row>
    <row r="31" spans="1:16" x14ac:dyDescent="0.15">
      <c r="A31" s="248"/>
      <c r="B31" s="244"/>
      <c r="C31" s="244"/>
      <c r="D31" s="244"/>
      <c r="E31" s="244"/>
      <c r="F31" s="244"/>
      <c r="G31" s="257"/>
      <c r="H31" s="258"/>
      <c r="I31" s="258"/>
      <c r="J31" s="259"/>
      <c r="K31" s="1121"/>
      <c r="L31" s="260" t="s">
        <v>472</v>
      </c>
      <c r="M31" s="261" t="s">
        <v>473</v>
      </c>
      <c r="N31" s="262" t="s">
        <v>474</v>
      </c>
    </row>
    <row r="32" spans="1:16" ht="27" customHeight="1" x14ac:dyDescent="0.15">
      <c r="A32" s="248"/>
      <c r="B32" s="244"/>
      <c r="C32" s="244"/>
      <c r="D32" s="244"/>
      <c r="E32" s="244"/>
      <c r="F32" s="244"/>
      <c r="G32" s="1122" t="s">
        <v>492</v>
      </c>
      <c r="H32" s="1123"/>
      <c r="I32" s="1123"/>
      <c r="J32" s="1124"/>
      <c r="K32" s="294">
        <v>1656524</v>
      </c>
      <c r="L32" s="294">
        <v>203805</v>
      </c>
      <c r="M32" s="295">
        <v>69383</v>
      </c>
      <c r="N32" s="296">
        <v>193.7</v>
      </c>
    </row>
    <row r="33" spans="1:16" ht="13.5" customHeight="1" x14ac:dyDescent="0.15">
      <c r="A33" s="248"/>
      <c r="B33" s="244"/>
      <c r="C33" s="244"/>
      <c r="D33" s="244"/>
      <c r="E33" s="244"/>
      <c r="F33" s="244"/>
      <c r="G33" s="1122" t="s">
        <v>493</v>
      </c>
      <c r="H33" s="1123"/>
      <c r="I33" s="1123"/>
      <c r="J33" s="1124"/>
      <c r="K33" s="294" t="s">
        <v>479</v>
      </c>
      <c r="L33" s="294" t="s">
        <v>479</v>
      </c>
      <c r="M33" s="295" t="s">
        <v>479</v>
      </c>
      <c r="N33" s="296" t="s">
        <v>479</v>
      </c>
    </row>
    <row r="34" spans="1:16" ht="27" customHeight="1" x14ac:dyDescent="0.15">
      <c r="A34" s="248"/>
      <c r="B34" s="244"/>
      <c r="C34" s="244"/>
      <c r="D34" s="244"/>
      <c r="E34" s="244"/>
      <c r="F34" s="244"/>
      <c r="G34" s="1122" t="s">
        <v>494</v>
      </c>
      <c r="H34" s="1123"/>
      <c r="I34" s="1123"/>
      <c r="J34" s="1124"/>
      <c r="K34" s="294" t="s">
        <v>479</v>
      </c>
      <c r="L34" s="294" t="s">
        <v>479</v>
      </c>
      <c r="M34" s="295" t="s">
        <v>479</v>
      </c>
      <c r="N34" s="296" t="s">
        <v>479</v>
      </c>
    </row>
    <row r="35" spans="1:16" ht="27" customHeight="1" x14ac:dyDescent="0.15">
      <c r="A35" s="248"/>
      <c r="B35" s="244"/>
      <c r="C35" s="244"/>
      <c r="D35" s="244"/>
      <c r="E35" s="244"/>
      <c r="F35" s="244"/>
      <c r="G35" s="1122" t="s">
        <v>495</v>
      </c>
      <c r="H35" s="1123"/>
      <c r="I35" s="1123"/>
      <c r="J35" s="1124"/>
      <c r="K35" s="294">
        <v>118010</v>
      </c>
      <c r="L35" s="294">
        <v>14519</v>
      </c>
      <c r="M35" s="295">
        <v>19734</v>
      </c>
      <c r="N35" s="296">
        <v>-26.4</v>
      </c>
    </row>
    <row r="36" spans="1:16" ht="27" customHeight="1" x14ac:dyDescent="0.15">
      <c r="A36" s="248"/>
      <c r="B36" s="244"/>
      <c r="C36" s="244"/>
      <c r="D36" s="244"/>
      <c r="E36" s="244"/>
      <c r="F36" s="244"/>
      <c r="G36" s="1122" t="s">
        <v>496</v>
      </c>
      <c r="H36" s="1123"/>
      <c r="I36" s="1123"/>
      <c r="J36" s="1124"/>
      <c r="K36" s="294" t="s">
        <v>479</v>
      </c>
      <c r="L36" s="294" t="s">
        <v>479</v>
      </c>
      <c r="M36" s="295">
        <v>4902</v>
      </c>
      <c r="N36" s="296" t="s">
        <v>479</v>
      </c>
    </row>
    <row r="37" spans="1:16" ht="13.5" customHeight="1" x14ac:dyDescent="0.15">
      <c r="A37" s="248"/>
      <c r="B37" s="244"/>
      <c r="C37" s="244"/>
      <c r="D37" s="244"/>
      <c r="E37" s="244"/>
      <c r="F37" s="244"/>
      <c r="G37" s="1122" t="s">
        <v>497</v>
      </c>
      <c r="H37" s="1123"/>
      <c r="I37" s="1123"/>
      <c r="J37" s="1124"/>
      <c r="K37" s="294">
        <v>3157</v>
      </c>
      <c r="L37" s="294">
        <v>388</v>
      </c>
      <c r="M37" s="295">
        <v>1542</v>
      </c>
      <c r="N37" s="296">
        <v>-74.8</v>
      </c>
    </row>
    <row r="38" spans="1:16" ht="27" customHeight="1" x14ac:dyDescent="0.15">
      <c r="A38" s="248"/>
      <c r="B38" s="244"/>
      <c r="C38" s="244"/>
      <c r="D38" s="244"/>
      <c r="E38" s="244"/>
      <c r="F38" s="244"/>
      <c r="G38" s="1125" t="s">
        <v>498</v>
      </c>
      <c r="H38" s="1126"/>
      <c r="I38" s="1126"/>
      <c r="J38" s="1127"/>
      <c r="K38" s="297" t="s">
        <v>479</v>
      </c>
      <c r="L38" s="297" t="s">
        <v>479</v>
      </c>
      <c r="M38" s="298">
        <v>13</v>
      </c>
      <c r="N38" s="299" t="s">
        <v>479</v>
      </c>
      <c r="O38" s="293"/>
    </row>
    <row r="39" spans="1:16" x14ac:dyDescent="0.15">
      <c r="A39" s="248"/>
      <c r="B39" s="244"/>
      <c r="C39" s="244"/>
      <c r="D39" s="244"/>
      <c r="E39" s="244"/>
      <c r="F39" s="244"/>
      <c r="G39" s="1125" t="s">
        <v>499</v>
      </c>
      <c r="H39" s="1126"/>
      <c r="I39" s="1126"/>
      <c r="J39" s="1127"/>
      <c r="K39" s="300">
        <v>-13952</v>
      </c>
      <c r="L39" s="300">
        <v>-1717</v>
      </c>
      <c r="M39" s="301">
        <v>-2613</v>
      </c>
      <c r="N39" s="302">
        <v>-34.299999999999997</v>
      </c>
      <c r="O39" s="293"/>
    </row>
    <row r="40" spans="1:16" ht="27" customHeight="1" x14ac:dyDescent="0.15">
      <c r="A40" s="248"/>
      <c r="B40" s="244"/>
      <c r="C40" s="244"/>
      <c r="D40" s="244"/>
      <c r="E40" s="244"/>
      <c r="F40" s="244"/>
      <c r="G40" s="1122" t="s">
        <v>500</v>
      </c>
      <c r="H40" s="1123"/>
      <c r="I40" s="1123"/>
      <c r="J40" s="1124"/>
      <c r="K40" s="300">
        <v>-1359188</v>
      </c>
      <c r="L40" s="300">
        <v>-167223</v>
      </c>
      <c r="M40" s="301">
        <v>-64897</v>
      </c>
      <c r="N40" s="302">
        <v>157.69999999999999</v>
      </c>
      <c r="O40" s="293"/>
    </row>
    <row r="41" spans="1:16" x14ac:dyDescent="0.15">
      <c r="A41" s="248"/>
      <c r="B41" s="244"/>
      <c r="C41" s="244"/>
      <c r="D41" s="244"/>
      <c r="E41" s="244"/>
      <c r="F41" s="244"/>
      <c r="G41" s="1128" t="s">
        <v>280</v>
      </c>
      <c r="H41" s="1129"/>
      <c r="I41" s="1129"/>
      <c r="J41" s="1130"/>
      <c r="K41" s="294">
        <v>404551</v>
      </c>
      <c r="L41" s="300">
        <v>49773</v>
      </c>
      <c r="M41" s="301">
        <v>28065</v>
      </c>
      <c r="N41" s="302">
        <v>77.3</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15" t="s">
        <v>470</v>
      </c>
      <c r="J49" s="1117" t="s">
        <v>504</v>
      </c>
      <c r="K49" s="1118"/>
      <c r="L49" s="1118"/>
      <c r="M49" s="1118"/>
      <c r="N49" s="1119"/>
    </row>
    <row r="50" spans="1:14" x14ac:dyDescent="0.15">
      <c r="A50" s="248"/>
      <c r="B50" s="244"/>
      <c r="C50" s="244"/>
      <c r="D50" s="244"/>
      <c r="E50" s="244"/>
      <c r="F50" s="244"/>
      <c r="G50" s="312"/>
      <c r="H50" s="313"/>
      <c r="I50" s="1116"/>
      <c r="J50" s="314" t="s">
        <v>505</v>
      </c>
      <c r="K50" s="315" t="s">
        <v>506</v>
      </c>
      <c r="L50" s="316" t="s">
        <v>507</v>
      </c>
      <c r="M50" s="317" t="s">
        <v>508</v>
      </c>
      <c r="N50" s="318" t="s">
        <v>509</v>
      </c>
    </row>
    <row r="51" spans="1:14" x14ac:dyDescent="0.15">
      <c r="A51" s="248"/>
      <c r="B51" s="244"/>
      <c r="C51" s="244"/>
      <c r="D51" s="244"/>
      <c r="E51" s="244"/>
      <c r="F51" s="244"/>
      <c r="G51" s="310" t="s">
        <v>510</v>
      </c>
      <c r="H51" s="311"/>
      <c r="I51" s="319">
        <v>1468798</v>
      </c>
      <c r="J51" s="320">
        <v>173330</v>
      </c>
      <c r="K51" s="321">
        <v>-0.8</v>
      </c>
      <c r="L51" s="322">
        <v>121932</v>
      </c>
      <c r="M51" s="323">
        <v>11.6</v>
      </c>
      <c r="N51" s="324">
        <v>-12.4</v>
      </c>
    </row>
    <row r="52" spans="1:14" x14ac:dyDescent="0.15">
      <c r="A52" s="248"/>
      <c r="B52" s="244"/>
      <c r="C52" s="244"/>
      <c r="D52" s="244"/>
      <c r="E52" s="244"/>
      <c r="F52" s="244"/>
      <c r="G52" s="325"/>
      <c r="H52" s="326" t="s">
        <v>511</v>
      </c>
      <c r="I52" s="327">
        <v>1075223</v>
      </c>
      <c r="J52" s="328">
        <v>126885</v>
      </c>
      <c r="K52" s="329">
        <v>-4.5</v>
      </c>
      <c r="L52" s="330">
        <v>68430</v>
      </c>
      <c r="M52" s="331">
        <v>7</v>
      </c>
      <c r="N52" s="332">
        <v>-11.5</v>
      </c>
    </row>
    <row r="53" spans="1:14" x14ac:dyDescent="0.15">
      <c r="A53" s="248"/>
      <c r="B53" s="244"/>
      <c r="C53" s="244"/>
      <c r="D53" s="244"/>
      <c r="E53" s="244"/>
      <c r="F53" s="244"/>
      <c r="G53" s="310" t="s">
        <v>512</v>
      </c>
      <c r="H53" s="311"/>
      <c r="I53" s="319">
        <v>1130091</v>
      </c>
      <c r="J53" s="320">
        <v>136716</v>
      </c>
      <c r="K53" s="321">
        <v>-21.1</v>
      </c>
      <c r="L53" s="322">
        <v>92021</v>
      </c>
      <c r="M53" s="323">
        <v>-24.5</v>
      </c>
      <c r="N53" s="324">
        <v>3.4</v>
      </c>
    </row>
    <row r="54" spans="1:14" x14ac:dyDescent="0.15">
      <c r="A54" s="248"/>
      <c r="B54" s="244"/>
      <c r="C54" s="244"/>
      <c r="D54" s="244"/>
      <c r="E54" s="244"/>
      <c r="F54" s="244"/>
      <c r="G54" s="325"/>
      <c r="H54" s="326" t="s">
        <v>511</v>
      </c>
      <c r="I54" s="327">
        <v>811479</v>
      </c>
      <c r="J54" s="328">
        <v>98171</v>
      </c>
      <c r="K54" s="329">
        <v>-22.6</v>
      </c>
      <c r="L54" s="330">
        <v>52579</v>
      </c>
      <c r="M54" s="331">
        <v>-23.2</v>
      </c>
      <c r="N54" s="332">
        <v>0.6</v>
      </c>
    </row>
    <row r="55" spans="1:14" x14ac:dyDescent="0.15">
      <c r="A55" s="248"/>
      <c r="B55" s="244"/>
      <c r="C55" s="244"/>
      <c r="D55" s="244"/>
      <c r="E55" s="244"/>
      <c r="F55" s="244"/>
      <c r="G55" s="310" t="s">
        <v>513</v>
      </c>
      <c r="H55" s="311"/>
      <c r="I55" s="319">
        <v>775362</v>
      </c>
      <c r="J55" s="320">
        <v>94200</v>
      </c>
      <c r="K55" s="321">
        <v>-31.1</v>
      </c>
      <c r="L55" s="322">
        <v>94828</v>
      </c>
      <c r="M55" s="323">
        <v>3.1</v>
      </c>
      <c r="N55" s="324">
        <v>-34.200000000000003</v>
      </c>
    </row>
    <row r="56" spans="1:14" x14ac:dyDescent="0.15">
      <c r="A56" s="248"/>
      <c r="B56" s="244"/>
      <c r="C56" s="244"/>
      <c r="D56" s="244"/>
      <c r="E56" s="244"/>
      <c r="F56" s="244"/>
      <c r="G56" s="325"/>
      <c r="H56" s="326" t="s">
        <v>511</v>
      </c>
      <c r="I56" s="327">
        <v>577706</v>
      </c>
      <c r="J56" s="328">
        <v>70187</v>
      </c>
      <c r="K56" s="329">
        <v>-28.5</v>
      </c>
      <c r="L56" s="330">
        <v>55133</v>
      </c>
      <c r="M56" s="331">
        <v>4.9000000000000004</v>
      </c>
      <c r="N56" s="332">
        <v>-33.4</v>
      </c>
    </row>
    <row r="57" spans="1:14" x14ac:dyDescent="0.15">
      <c r="A57" s="248"/>
      <c r="B57" s="244"/>
      <c r="C57" s="244"/>
      <c r="D57" s="244"/>
      <c r="E57" s="244"/>
      <c r="F57" s="244"/>
      <c r="G57" s="310" t="s">
        <v>514</v>
      </c>
      <c r="H57" s="311"/>
      <c r="I57" s="319">
        <v>536679</v>
      </c>
      <c r="J57" s="320">
        <v>65393</v>
      </c>
      <c r="K57" s="321">
        <v>-30.6</v>
      </c>
      <c r="L57" s="322">
        <v>119674</v>
      </c>
      <c r="M57" s="323">
        <v>26.2</v>
      </c>
      <c r="N57" s="324">
        <v>-56.8</v>
      </c>
    </row>
    <row r="58" spans="1:14" x14ac:dyDescent="0.15">
      <c r="A58" s="248"/>
      <c r="B58" s="244"/>
      <c r="C58" s="244"/>
      <c r="D58" s="244"/>
      <c r="E58" s="244"/>
      <c r="F58" s="244"/>
      <c r="G58" s="325"/>
      <c r="H58" s="326" t="s">
        <v>511</v>
      </c>
      <c r="I58" s="327">
        <v>291371</v>
      </c>
      <c r="J58" s="328">
        <v>35503</v>
      </c>
      <c r="K58" s="329">
        <v>-49.4</v>
      </c>
      <c r="L58" s="330">
        <v>57803</v>
      </c>
      <c r="M58" s="331">
        <v>4.8</v>
      </c>
      <c r="N58" s="332">
        <v>-54.2</v>
      </c>
    </row>
    <row r="59" spans="1:14" x14ac:dyDescent="0.15">
      <c r="A59" s="248"/>
      <c r="B59" s="244"/>
      <c r="C59" s="244"/>
      <c r="D59" s="244"/>
      <c r="E59" s="244"/>
      <c r="F59" s="244"/>
      <c r="G59" s="310" t="s">
        <v>515</v>
      </c>
      <c r="H59" s="311"/>
      <c r="I59" s="319">
        <v>493335</v>
      </c>
      <c r="J59" s="320">
        <v>60696</v>
      </c>
      <c r="K59" s="321">
        <v>-7.2</v>
      </c>
      <c r="L59" s="322">
        <v>119685</v>
      </c>
      <c r="M59" s="323">
        <v>0</v>
      </c>
      <c r="N59" s="324">
        <v>-7.2</v>
      </c>
    </row>
    <row r="60" spans="1:14" x14ac:dyDescent="0.15">
      <c r="A60" s="248"/>
      <c r="B60" s="244"/>
      <c r="C60" s="244"/>
      <c r="D60" s="244"/>
      <c r="E60" s="244"/>
      <c r="F60" s="244"/>
      <c r="G60" s="325"/>
      <c r="H60" s="326" t="s">
        <v>511</v>
      </c>
      <c r="I60" s="333">
        <v>332291</v>
      </c>
      <c r="J60" s="328">
        <v>40882</v>
      </c>
      <c r="K60" s="329">
        <v>15.2</v>
      </c>
      <c r="L60" s="330">
        <v>68464</v>
      </c>
      <c r="M60" s="331">
        <v>18.399999999999999</v>
      </c>
      <c r="N60" s="332">
        <v>-3.2</v>
      </c>
    </row>
    <row r="61" spans="1:14" x14ac:dyDescent="0.15">
      <c r="A61" s="248"/>
      <c r="B61" s="244"/>
      <c r="C61" s="244"/>
      <c r="D61" s="244"/>
      <c r="E61" s="244"/>
      <c r="F61" s="244"/>
      <c r="G61" s="310" t="s">
        <v>516</v>
      </c>
      <c r="H61" s="334"/>
      <c r="I61" s="335">
        <v>880853</v>
      </c>
      <c r="J61" s="336">
        <v>106067</v>
      </c>
      <c r="K61" s="337">
        <v>-18.2</v>
      </c>
      <c r="L61" s="338">
        <v>109628</v>
      </c>
      <c r="M61" s="339">
        <v>3.3</v>
      </c>
      <c r="N61" s="324">
        <v>-21.5</v>
      </c>
    </row>
    <row r="62" spans="1:14" x14ac:dyDescent="0.15">
      <c r="A62" s="248"/>
      <c r="B62" s="244"/>
      <c r="C62" s="244"/>
      <c r="D62" s="244"/>
      <c r="E62" s="244"/>
      <c r="F62" s="244"/>
      <c r="G62" s="325"/>
      <c r="H62" s="326" t="s">
        <v>511</v>
      </c>
      <c r="I62" s="327">
        <v>617614</v>
      </c>
      <c r="J62" s="328">
        <v>74326</v>
      </c>
      <c r="K62" s="329">
        <v>-18</v>
      </c>
      <c r="L62" s="330">
        <v>60482</v>
      </c>
      <c r="M62" s="331">
        <v>2.4</v>
      </c>
      <c r="N62" s="332">
        <v>-20.399999999999999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40" t="s">
        <v>3</v>
      </c>
      <c r="D47" s="1140"/>
      <c r="E47" s="1141"/>
      <c r="F47" s="11">
        <v>32.64</v>
      </c>
      <c r="G47" s="12">
        <v>36.119999999999997</v>
      </c>
      <c r="H47" s="12">
        <v>38.200000000000003</v>
      </c>
      <c r="I47" s="12">
        <v>48.82</v>
      </c>
      <c r="J47" s="13">
        <v>55.46</v>
      </c>
    </row>
    <row r="48" spans="2:10" ht="57.75" customHeight="1" x14ac:dyDescent="0.15">
      <c r="B48" s="14"/>
      <c r="C48" s="1142" t="s">
        <v>4</v>
      </c>
      <c r="D48" s="1142"/>
      <c r="E48" s="1143"/>
      <c r="F48" s="15">
        <v>3.56</v>
      </c>
      <c r="G48" s="16">
        <v>3.17</v>
      </c>
      <c r="H48" s="16">
        <v>5.94</v>
      </c>
      <c r="I48" s="16">
        <v>5.1100000000000003</v>
      </c>
      <c r="J48" s="17">
        <v>4.51</v>
      </c>
    </row>
    <row r="49" spans="2:10" ht="57.75" customHeight="1" thickBot="1" x14ac:dyDescent="0.2">
      <c r="B49" s="18"/>
      <c r="C49" s="1144" t="s">
        <v>5</v>
      </c>
      <c r="D49" s="1144"/>
      <c r="E49" s="1145"/>
      <c r="F49" s="19">
        <v>5.31</v>
      </c>
      <c r="G49" s="20">
        <v>2.0299999999999998</v>
      </c>
      <c r="H49" s="20">
        <v>8.84</v>
      </c>
      <c r="I49" s="20">
        <v>9.49</v>
      </c>
      <c r="J49" s="21">
        <v>4.3499999999999996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52" t="s">
        <v>523</v>
      </c>
      <c r="D34" s="1152"/>
      <c r="E34" s="1153"/>
      <c r="F34" s="32">
        <v>3.38</v>
      </c>
      <c r="G34" s="33">
        <v>3.03</v>
      </c>
      <c r="H34" s="33">
        <v>5.64</v>
      </c>
      <c r="I34" s="33">
        <v>4.96</v>
      </c>
      <c r="J34" s="34">
        <v>4.29</v>
      </c>
      <c r="K34" s="22"/>
      <c r="L34" s="22"/>
      <c r="M34" s="22"/>
      <c r="N34" s="22"/>
      <c r="O34" s="22"/>
      <c r="P34" s="22"/>
    </row>
    <row r="35" spans="1:16" ht="39" customHeight="1" x14ac:dyDescent="0.15">
      <c r="A35" s="22"/>
      <c r="B35" s="35"/>
      <c r="C35" s="1146" t="s">
        <v>524</v>
      </c>
      <c r="D35" s="1147"/>
      <c r="E35" s="1148"/>
      <c r="F35" s="36">
        <v>0.42</v>
      </c>
      <c r="G35" s="37">
        <v>0.2</v>
      </c>
      <c r="H35" s="37">
        <v>0.63</v>
      </c>
      <c r="I35" s="37">
        <v>0.73</v>
      </c>
      <c r="J35" s="38">
        <v>1.33</v>
      </c>
      <c r="K35" s="22"/>
      <c r="L35" s="22"/>
      <c r="M35" s="22"/>
      <c r="N35" s="22"/>
      <c r="O35" s="22"/>
      <c r="P35" s="22"/>
    </row>
    <row r="36" spans="1:16" ht="39" customHeight="1" x14ac:dyDescent="0.15">
      <c r="A36" s="22"/>
      <c r="B36" s="35"/>
      <c r="C36" s="1146" t="s">
        <v>525</v>
      </c>
      <c r="D36" s="1147"/>
      <c r="E36" s="1148"/>
      <c r="F36" s="36">
        <v>1.67</v>
      </c>
      <c r="G36" s="37">
        <v>1.44</v>
      </c>
      <c r="H36" s="37">
        <v>1.17</v>
      </c>
      <c r="I36" s="37">
        <v>1.42</v>
      </c>
      <c r="J36" s="38">
        <v>0.53</v>
      </c>
      <c r="K36" s="22"/>
      <c r="L36" s="22"/>
      <c r="M36" s="22"/>
      <c r="N36" s="22"/>
      <c r="O36" s="22"/>
      <c r="P36" s="22"/>
    </row>
    <row r="37" spans="1:16" ht="39" customHeight="1" x14ac:dyDescent="0.15">
      <c r="A37" s="22"/>
      <c r="B37" s="35"/>
      <c r="C37" s="1146" t="s">
        <v>526</v>
      </c>
      <c r="D37" s="1147"/>
      <c r="E37" s="1148"/>
      <c r="F37" s="36">
        <v>0.37</v>
      </c>
      <c r="G37" s="37">
        <v>0.27</v>
      </c>
      <c r="H37" s="37">
        <v>0.27</v>
      </c>
      <c r="I37" s="37">
        <v>0.2</v>
      </c>
      <c r="J37" s="38">
        <v>0.42</v>
      </c>
      <c r="K37" s="22"/>
      <c r="L37" s="22"/>
      <c r="M37" s="22"/>
      <c r="N37" s="22"/>
      <c r="O37" s="22"/>
      <c r="P37" s="22"/>
    </row>
    <row r="38" spans="1:16" ht="39" customHeight="1" x14ac:dyDescent="0.15">
      <c r="A38" s="22"/>
      <c r="B38" s="35"/>
      <c r="C38" s="1146" t="s">
        <v>527</v>
      </c>
      <c r="D38" s="1147"/>
      <c r="E38" s="1148"/>
      <c r="F38" s="36">
        <v>7.0000000000000007E-2</v>
      </c>
      <c r="G38" s="37">
        <v>0.08</v>
      </c>
      <c r="H38" s="37">
        <v>0.39</v>
      </c>
      <c r="I38" s="37">
        <v>0.28000000000000003</v>
      </c>
      <c r="J38" s="38">
        <v>0.16</v>
      </c>
      <c r="K38" s="22"/>
      <c r="L38" s="22"/>
      <c r="M38" s="22"/>
      <c r="N38" s="22"/>
      <c r="O38" s="22"/>
      <c r="P38" s="22"/>
    </row>
    <row r="39" spans="1:16" ht="39" customHeight="1" x14ac:dyDescent="0.15">
      <c r="A39" s="22"/>
      <c r="B39" s="35"/>
      <c r="C39" s="1146" t="s">
        <v>528</v>
      </c>
      <c r="D39" s="1147"/>
      <c r="E39" s="1148"/>
      <c r="F39" s="36">
        <v>0.14000000000000001</v>
      </c>
      <c r="G39" s="37">
        <v>0.11</v>
      </c>
      <c r="H39" s="37">
        <v>0.26</v>
      </c>
      <c r="I39" s="37">
        <v>0.08</v>
      </c>
      <c r="J39" s="38">
        <v>0.12</v>
      </c>
      <c r="K39" s="22"/>
      <c r="L39" s="22"/>
      <c r="M39" s="22"/>
      <c r="N39" s="22"/>
      <c r="O39" s="22"/>
      <c r="P39" s="22"/>
    </row>
    <row r="40" spans="1:16" ht="39" customHeight="1" x14ac:dyDescent="0.15">
      <c r="A40" s="22"/>
      <c r="B40" s="35"/>
      <c r="C40" s="1146" t="s">
        <v>529</v>
      </c>
      <c r="D40" s="1147"/>
      <c r="E40" s="1148"/>
      <c r="F40" s="36">
        <v>0.06</v>
      </c>
      <c r="G40" s="37">
        <v>0.03</v>
      </c>
      <c r="H40" s="37">
        <v>0.06</v>
      </c>
      <c r="I40" s="37">
        <v>0.08</v>
      </c>
      <c r="J40" s="38">
        <v>0.08</v>
      </c>
      <c r="K40" s="22"/>
      <c r="L40" s="22"/>
      <c r="M40" s="22"/>
      <c r="N40" s="22"/>
      <c r="O40" s="22"/>
      <c r="P40" s="22"/>
    </row>
    <row r="41" spans="1:16" ht="39" customHeight="1" x14ac:dyDescent="0.15">
      <c r="A41" s="22"/>
      <c r="B41" s="35"/>
      <c r="C41" s="1146" t="s">
        <v>530</v>
      </c>
      <c r="D41" s="1147"/>
      <c r="E41" s="1148"/>
      <c r="F41" s="36">
        <v>0.01</v>
      </c>
      <c r="G41" s="37">
        <v>0.01</v>
      </c>
      <c r="H41" s="37">
        <v>0.01</v>
      </c>
      <c r="I41" s="37">
        <v>0.04</v>
      </c>
      <c r="J41" s="38">
        <v>7.0000000000000007E-2</v>
      </c>
      <c r="K41" s="22"/>
      <c r="L41" s="22"/>
      <c r="M41" s="22"/>
      <c r="N41" s="22"/>
      <c r="O41" s="22"/>
      <c r="P41" s="22"/>
    </row>
    <row r="42" spans="1:16" ht="39" customHeight="1" x14ac:dyDescent="0.15">
      <c r="A42" s="22"/>
      <c r="B42" s="39"/>
      <c r="C42" s="1146" t="s">
        <v>531</v>
      </c>
      <c r="D42" s="1147"/>
      <c r="E42" s="1148"/>
      <c r="F42" s="36" t="s">
        <v>479</v>
      </c>
      <c r="G42" s="37" t="s">
        <v>479</v>
      </c>
      <c r="H42" s="37" t="s">
        <v>479</v>
      </c>
      <c r="I42" s="37" t="s">
        <v>479</v>
      </c>
      <c r="J42" s="38" t="s">
        <v>479</v>
      </c>
      <c r="K42" s="22"/>
      <c r="L42" s="22"/>
      <c r="M42" s="22"/>
      <c r="N42" s="22"/>
      <c r="O42" s="22"/>
      <c r="P42" s="22"/>
    </row>
    <row r="43" spans="1:16" ht="39" customHeight="1" thickBot="1" x14ac:dyDescent="0.2">
      <c r="A43" s="22"/>
      <c r="B43" s="40"/>
      <c r="C43" s="1149" t="s">
        <v>532</v>
      </c>
      <c r="D43" s="1150"/>
      <c r="E43" s="1151"/>
      <c r="F43" s="41">
        <v>0.15</v>
      </c>
      <c r="G43" s="42">
        <v>0.1</v>
      </c>
      <c r="H43" s="42">
        <v>0.12</v>
      </c>
      <c r="I43" s="42">
        <v>0.16</v>
      </c>
      <c r="J43" s="43">
        <v>0.15</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62" t="s">
        <v>10</v>
      </c>
      <c r="C45" s="1163"/>
      <c r="D45" s="58"/>
      <c r="E45" s="1168" t="s">
        <v>11</v>
      </c>
      <c r="F45" s="1168"/>
      <c r="G45" s="1168"/>
      <c r="H45" s="1168"/>
      <c r="I45" s="1168"/>
      <c r="J45" s="1169"/>
      <c r="K45" s="59">
        <v>1776</v>
      </c>
      <c r="L45" s="60">
        <v>1740</v>
      </c>
      <c r="M45" s="60">
        <v>1731</v>
      </c>
      <c r="N45" s="60">
        <v>1709</v>
      </c>
      <c r="O45" s="61">
        <v>1657</v>
      </c>
      <c r="P45" s="48"/>
      <c r="Q45" s="48"/>
      <c r="R45" s="48"/>
      <c r="S45" s="48"/>
      <c r="T45" s="48"/>
      <c r="U45" s="48"/>
    </row>
    <row r="46" spans="1:21" ht="30.75" customHeight="1" x14ac:dyDescent="0.15">
      <c r="A46" s="48"/>
      <c r="B46" s="1164"/>
      <c r="C46" s="1165"/>
      <c r="D46" s="62"/>
      <c r="E46" s="1156" t="s">
        <v>12</v>
      </c>
      <c r="F46" s="1156"/>
      <c r="G46" s="1156"/>
      <c r="H46" s="1156"/>
      <c r="I46" s="1156"/>
      <c r="J46" s="1157"/>
      <c r="K46" s="63" t="s">
        <v>479</v>
      </c>
      <c r="L46" s="64" t="s">
        <v>479</v>
      </c>
      <c r="M46" s="64" t="s">
        <v>479</v>
      </c>
      <c r="N46" s="64" t="s">
        <v>479</v>
      </c>
      <c r="O46" s="65" t="s">
        <v>479</v>
      </c>
      <c r="P46" s="48"/>
      <c r="Q46" s="48"/>
      <c r="R46" s="48"/>
      <c r="S46" s="48"/>
      <c r="T46" s="48"/>
      <c r="U46" s="48"/>
    </row>
    <row r="47" spans="1:21" ht="30.75" customHeight="1" x14ac:dyDescent="0.15">
      <c r="A47" s="48"/>
      <c r="B47" s="1164"/>
      <c r="C47" s="1165"/>
      <c r="D47" s="62"/>
      <c r="E47" s="1156" t="s">
        <v>13</v>
      </c>
      <c r="F47" s="1156"/>
      <c r="G47" s="1156"/>
      <c r="H47" s="1156"/>
      <c r="I47" s="1156"/>
      <c r="J47" s="1157"/>
      <c r="K47" s="63" t="s">
        <v>479</v>
      </c>
      <c r="L47" s="64" t="s">
        <v>479</v>
      </c>
      <c r="M47" s="64" t="s">
        <v>479</v>
      </c>
      <c r="N47" s="64" t="s">
        <v>479</v>
      </c>
      <c r="O47" s="65" t="s">
        <v>479</v>
      </c>
      <c r="P47" s="48"/>
      <c r="Q47" s="48"/>
      <c r="R47" s="48"/>
      <c r="S47" s="48"/>
      <c r="T47" s="48"/>
      <c r="U47" s="48"/>
    </row>
    <row r="48" spans="1:21" ht="30.75" customHeight="1" x14ac:dyDescent="0.15">
      <c r="A48" s="48"/>
      <c r="B48" s="1164"/>
      <c r="C48" s="1165"/>
      <c r="D48" s="62"/>
      <c r="E48" s="1156" t="s">
        <v>14</v>
      </c>
      <c r="F48" s="1156"/>
      <c r="G48" s="1156"/>
      <c r="H48" s="1156"/>
      <c r="I48" s="1156"/>
      <c r="J48" s="1157"/>
      <c r="K48" s="63">
        <v>121</v>
      </c>
      <c r="L48" s="64">
        <v>118</v>
      </c>
      <c r="M48" s="64">
        <v>118</v>
      </c>
      <c r="N48" s="64">
        <v>119</v>
      </c>
      <c r="O48" s="65">
        <v>118</v>
      </c>
      <c r="P48" s="48"/>
      <c r="Q48" s="48"/>
      <c r="R48" s="48"/>
      <c r="S48" s="48"/>
      <c r="T48" s="48"/>
      <c r="U48" s="48"/>
    </row>
    <row r="49" spans="1:21" ht="30.75" customHeight="1" x14ac:dyDescent="0.15">
      <c r="A49" s="48"/>
      <c r="B49" s="1164"/>
      <c r="C49" s="1165"/>
      <c r="D49" s="62"/>
      <c r="E49" s="1156" t="s">
        <v>15</v>
      </c>
      <c r="F49" s="1156"/>
      <c r="G49" s="1156"/>
      <c r="H49" s="1156"/>
      <c r="I49" s="1156"/>
      <c r="J49" s="1157"/>
      <c r="K49" s="63">
        <v>105</v>
      </c>
      <c r="L49" s="64">
        <v>58</v>
      </c>
      <c r="M49" s="64" t="s">
        <v>479</v>
      </c>
      <c r="N49" s="64" t="s">
        <v>479</v>
      </c>
      <c r="O49" s="65" t="s">
        <v>479</v>
      </c>
      <c r="P49" s="48"/>
      <c r="Q49" s="48"/>
      <c r="R49" s="48"/>
      <c r="S49" s="48"/>
      <c r="T49" s="48"/>
      <c r="U49" s="48"/>
    </row>
    <row r="50" spans="1:21" ht="30.75" customHeight="1" x14ac:dyDescent="0.15">
      <c r="A50" s="48"/>
      <c r="B50" s="1164"/>
      <c r="C50" s="1165"/>
      <c r="D50" s="62"/>
      <c r="E50" s="1156" t="s">
        <v>16</v>
      </c>
      <c r="F50" s="1156"/>
      <c r="G50" s="1156"/>
      <c r="H50" s="1156"/>
      <c r="I50" s="1156"/>
      <c r="J50" s="1157"/>
      <c r="K50" s="63">
        <v>4</v>
      </c>
      <c r="L50" s="64">
        <v>1</v>
      </c>
      <c r="M50" s="64">
        <v>1</v>
      </c>
      <c r="N50" s="64">
        <v>1</v>
      </c>
      <c r="O50" s="65">
        <v>3</v>
      </c>
      <c r="P50" s="48"/>
      <c r="Q50" s="48"/>
      <c r="R50" s="48"/>
      <c r="S50" s="48"/>
      <c r="T50" s="48"/>
      <c r="U50" s="48"/>
    </row>
    <row r="51" spans="1:21" ht="30.75" customHeight="1" x14ac:dyDescent="0.15">
      <c r="A51" s="48"/>
      <c r="B51" s="1166"/>
      <c r="C51" s="1167"/>
      <c r="D51" s="66"/>
      <c r="E51" s="1156" t="s">
        <v>17</v>
      </c>
      <c r="F51" s="1156"/>
      <c r="G51" s="1156"/>
      <c r="H51" s="1156"/>
      <c r="I51" s="1156"/>
      <c r="J51" s="1157"/>
      <c r="K51" s="63" t="s">
        <v>479</v>
      </c>
      <c r="L51" s="64">
        <v>0</v>
      </c>
      <c r="M51" s="64">
        <v>0</v>
      </c>
      <c r="N51" s="64" t="s">
        <v>479</v>
      </c>
      <c r="O51" s="65" t="s">
        <v>479</v>
      </c>
      <c r="P51" s="48"/>
      <c r="Q51" s="48"/>
      <c r="R51" s="48"/>
      <c r="S51" s="48"/>
      <c r="T51" s="48"/>
      <c r="U51" s="48"/>
    </row>
    <row r="52" spans="1:21" ht="30.75" customHeight="1" x14ac:dyDescent="0.15">
      <c r="A52" s="48"/>
      <c r="B52" s="1154" t="s">
        <v>18</v>
      </c>
      <c r="C52" s="1155"/>
      <c r="D52" s="66"/>
      <c r="E52" s="1156" t="s">
        <v>19</v>
      </c>
      <c r="F52" s="1156"/>
      <c r="G52" s="1156"/>
      <c r="H52" s="1156"/>
      <c r="I52" s="1156"/>
      <c r="J52" s="1157"/>
      <c r="K52" s="63">
        <v>1424</v>
      </c>
      <c r="L52" s="64">
        <v>1379</v>
      </c>
      <c r="M52" s="64">
        <v>1409</v>
      </c>
      <c r="N52" s="64">
        <v>1409</v>
      </c>
      <c r="O52" s="65">
        <v>1373</v>
      </c>
      <c r="P52" s="48"/>
      <c r="Q52" s="48"/>
      <c r="R52" s="48"/>
      <c r="S52" s="48"/>
      <c r="T52" s="48"/>
      <c r="U52" s="48"/>
    </row>
    <row r="53" spans="1:21" ht="30.75" customHeight="1" thickBot="1" x14ac:dyDescent="0.2">
      <c r="A53" s="48"/>
      <c r="B53" s="1158" t="s">
        <v>20</v>
      </c>
      <c r="C53" s="1159"/>
      <c r="D53" s="67"/>
      <c r="E53" s="1160" t="s">
        <v>21</v>
      </c>
      <c r="F53" s="1160"/>
      <c r="G53" s="1160"/>
      <c r="H53" s="1160"/>
      <c r="I53" s="1160"/>
      <c r="J53" s="1161"/>
      <c r="K53" s="68">
        <v>582</v>
      </c>
      <c r="L53" s="69">
        <v>538</v>
      </c>
      <c r="M53" s="69">
        <v>441</v>
      </c>
      <c r="N53" s="69">
        <v>420</v>
      </c>
      <c r="O53" s="70">
        <v>405</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2016-04-12T10:53:29Z</cp:lastPrinted>
  <dcterms:created xsi:type="dcterms:W3CDTF">2016-02-15T02:02:18Z</dcterms:created>
  <dcterms:modified xsi:type="dcterms:W3CDTF">2016-05-02T09:10:56Z</dcterms:modified>
  <cp:category/>
</cp:coreProperties>
</file>