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58800\Desktop\Ｈ30.1.26経営比較分析表\02　回答\"/>
    </mc:Choice>
  </mc:AlternateContent>
  <workbookProtection workbookPassword="B319" lockStructure="1"/>
  <bookViews>
    <workbookView xWindow="240" yWindow="60" windowWidth="14940" windowHeight="7875"/>
  </bookViews>
  <sheets>
    <sheet name="法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W6" i="5"/>
  <c r="AT10" i="4" s="1"/>
  <c r="V6" i="5"/>
  <c r="U6" i="5"/>
  <c r="BB8" i="4" s="1"/>
  <c r="T6" i="5"/>
  <c r="S6" i="5"/>
  <c r="AL8" i="4" s="1"/>
  <c r="R6" i="5"/>
  <c r="Q6" i="5"/>
  <c r="W10" i="4" s="1"/>
  <c r="P6" i="5"/>
  <c r="O6" i="5"/>
  <c r="I10" i="4" s="1"/>
  <c r="N6" i="5"/>
  <c r="M6" i="5"/>
  <c r="L6" i="5"/>
  <c r="K6" i="5"/>
  <c r="P8" i="4" s="1"/>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N86" i="4"/>
  <c r="M86" i="4"/>
  <c r="L86" i="4"/>
  <c r="K86" i="4"/>
  <c r="J86" i="4"/>
  <c r="I86" i="4"/>
  <c r="H86" i="4"/>
  <c r="G86" i="4"/>
  <c r="F86" i="4"/>
  <c r="BB10" i="4"/>
  <c r="AL10" i="4"/>
  <c r="AD10" i="4"/>
  <c r="P10" i="4"/>
  <c r="B10" i="4"/>
  <c r="AT8" i="4"/>
  <c r="W8" i="4"/>
  <c r="I8" i="4"/>
  <c r="B6" i="4"/>
  <c r="C10" i="5" l="1"/>
  <c r="D10" i="5"/>
  <c r="E10" i="5"/>
  <c r="B10" i="5"/>
</calcChain>
</file>

<file path=xl/sharedStrings.xml><?xml version="1.0" encoding="utf-8"?>
<sst xmlns="http://schemas.openxmlformats.org/spreadsheetml/2006/main" count="235" uniqueCount="123">
  <si>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</si>
  <si>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</si>
  <si>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</si>
  <si>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</si>
  <si>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</si>
  <si>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</si>
  <si>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</si>
  <si>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</si>
  <si>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</si>
  <si>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</si>
  <si>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</si>
  <si>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</si>
  <si>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</si>
  <si>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</si>
  <si>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</si>
  <si>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</si>
  <si>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</si>
  <si>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</si>
  <si>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</si>
  <si>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</si>
  <si>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</si>
  <si>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</si>
  <si>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</si>
  <si>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</si>
  <si>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</si>
  <si>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</si>
  <si>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</si>
  <si>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</si>
  <si>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</si>
  <si>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</si>
  <si>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</si>
  <si>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</si>
  <si>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</si>
  <si>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</si>
  <si>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</si>
  <si>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</si>
  <si>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</si>
  <si>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</si>
  <si>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</si>
  <si>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</si>
  <si>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</si>
  <si>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7"/>
  </si>
  <si>
    <t>※　平成24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</si>
  <si>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</si>
  <si>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</si>
  <si>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</si>
  <si>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</si>
  <si>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</si>
  <si>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</si>
  <si>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</si>
  <si>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</si>
  <si>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</si>
  <si>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</si>
  <si>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</si>
  <si>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</si>
  <si>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下水道事業(法適用)</t>
    <rPh sb="3" eb="5">
      <t>ジギョウ</t>
    </rPh>
    <rPh sb="6" eb="7">
      <t>ホウ</t>
    </rPh>
    <rPh sb="7" eb="9">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</si>
  <si>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</si>
  <si>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</si>
  <si>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</si>
  <si>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</si>
  <si>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</si>
  <si>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</si>
  <si>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</si>
  <si>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</si>
  <si>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</si>
  <si>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</si>
  <si>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</si>
  <si>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</si>
  <si>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</si>
  <si>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</si>
  <si>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</si>
  <si>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</si>
  <si>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</si>
  <si>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</si>
  <si>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</si>
  <si>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</si>
  <si>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</si>
  <si>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</si>
  <si>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</si>
  <si>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</si>
  <si>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</si>
  <si>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</si>
  <si>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</si>
  <si>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</si>
  <si>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</si>
  <si>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</si>
  <si>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</si>
  <si>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</si>
  <si>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</si>
  <si>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</si>
  <si>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</si>
  <si>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</si>
  <si>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</si>
  <si>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</si>
  <si>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</si>
  <si>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</si>
  <si>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</si>
  <si>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</si>
  <si>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</si>
  <si>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</si>
  <si>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</si>
  <si>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</si>
  <si>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</si>
  <si>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</si>
  <si>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</si>
  <si>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</si>
  <si>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</si>
  <si>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</si>
  <si>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呉市</t>
  </si>
  <si>
    <t>法適用</t>
  </si>
  <si>
    <t>下水道事業</t>
  </si>
  <si>
    <t>公共下水道</t>
  </si>
  <si>
    <t>Ac1</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</si>
  <si>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</si>
  <si>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</si>
  <si>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</si>
  <si>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</si>
  <si>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</si>
  <si>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</si>
  <si>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</si>
  <si>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①有形固定資産減価償却率
　昭和37年の供用開始から55年が経過していることから，類似団体に比べ数値が高く，老朽化が進んでいることを示しています。
②管渠老朽化率，③管渠改善率
　現在は，施設のライフサイクルコストを勘案した更新又は改築による延命化を進めていますが，今後昭和40年代に普及に重点をおいて整備した管渠が更新を迎えます。
　更新には，長い年月と多額の費用が必要となることから，中長期的な収支バランスを保ちながら，適切な維持管理や改築更新による適正な資産管理に努めます。</t>
    <rPh sb="1" eb="3">
      <t>ユウケイ</t>
    </rPh>
    <rPh sb="3" eb="5">
      <t>コテイ</t>
    </rPh>
    <rPh sb="5" eb="7">
      <t>シサン</t>
    </rPh>
    <rPh sb="7" eb="9">
      <t>ゲンカ</t>
    </rPh>
    <rPh sb="9" eb="11">
      <t>ショウキャク</t>
    </rPh>
    <rPh sb="11" eb="12">
      <t>リツ</t>
    </rPh>
    <rPh sb="14" eb="16">
      <t>ショウワ</t>
    </rPh>
    <rPh sb="18" eb="19">
      <t>ネン</t>
    </rPh>
    <rPh sb="20" eb="22">
      <t>キョウヨウ</t>
    </rPh>
    <rPh sb="22" eb="24">
      <t>カイシ</t>
    </rPh>
    <rPh sb="28" eb="29">
      <t>ネン</t>
    </rPh>
    <rPh sb="30" eb="32">
      <t>ケイカ</t>
    </rPh>
    <rPh sb="41" eb="43">
      <t>ルイジ</t>
    </rPh>
    <rPh sb="43" eb="45">
      <t>ダンタイ</t>
    </rPh>
    <rPh sb="46" eb="47">
      <t>クラ</t>
    </rPh>
    <rPh sb="48" eb="50">
      <t>スウチ</t>
    </rPh>
    <rPh sb="51" eb="52">
      <t>タカ</t>
    </rPh>
    <rPh sb="54" eb="57">
      <t>ロウキュウカ</t>
    </rPh>
    <rPh sb="58" eb="59">
      <t>スス</t>
    </rPh>
    <rPh sb="66" eb="67">
      <t>シメ</t>
    </rPh>
    <rPh sb="75" eb="77">
      <t>カンキョ</t>
    </rPh>
    <rPh sb="77" eb="80">
      <t>ロウキュウカ</t>
    </rPh>
    <rPh sb="80" eb="81">
      <t>リツ</t>
    </rPh>
    <rPh sb="83" eb="85">
      <t>カンキョ</t>
    </rPh>
    <rPh sb="85" eb="87">
      <t>カイゼン</t>
    </rPh>
    <rPh sb="87" eb="88">
      <t>リツ</t>
    </rPh>
    <rPh sb="90" eb="92">
      <t>ゲンザイ</t>
    </rPh>
    <rPh sb="94" eb="96">
      <t>シセツ</t>
    </rPh>
    <rPh sb="108" eb="110">
      <t>カンアン</t>
    </rPh>
    <rPh sb="112" eb="114">
      <t>コウシン</t>
    </rPh>
    <rPh sb="114" eb="115">
      <t>マタ</t>
    </rPh>
    <rPh sb="116" eb="118">
      <t>カイチク</t>
    </rPh>
    <rPh sb="121" eb="123">
      <t>エンメイ</t>
    </rPh>
    <rPh sb="123" eb="124">
      <t>カ</t>
    </rPh>
    <rPh sb="125" eb="126">
      <t>スス</t>
    </rPh>
    <rPh sb="133" eb="135">
      <t>コンゴ</t>
    </rPh>
    <rPh sb="135" eb="137">
      <t>ショウワ</t>
    </rPh>
    <rPh sb="139" eb="141">
      <t>ネンダイ</t>
    </rPh>
    <rPh sb="142" eb="144">
      <t>フキュウ</t>
    </rPh>
    <rPh sb="145" eb="147">
      <t>ジュウテン</t>
    </rPh>
    <rPh sb="151" eb="153">
      <t>セイビ</t>
    </rPh>
    <rPh sb="155" eb="157">
      <t>カンキョ</t>
    </rPh>
    <rPh sb="158" eb="160">
      <t>コウシン</t>
    </rPh>
    <rPh sb="161" eb="162">
      <t>ムカ</t>
    </rPh>
    <rPh sb="168" eb="170">
      <t>コウシン</t>
    </rPh>
    <rPh sb="173" eb="174">
      <t>ナガ</t>
    </rPh>
    <rPh sb="175" eb="177">
      <t>ネンゲツ</t>
    </rPh>
    <rPh sb="178" eb="180">
      <t>タガク</t>
    </rPh>
    <rPh sb="181" eb="183">
      <t>ヒヨウ</t>
    </rPh>
    <rPh sb="184" eb="186">
      <t>ヒツヨウ</t>
    </rPh>
    <rPh sb="194" eb="198">
      <t>チュウチョウキテキ</t>
    </rPh>
    <rPh sb="199" eb="201">
      <t>シュウシ</t>
    </rPh>
    <rPh sb="206" eb="207">
      <t>タモ</t>
    </rPh>
    <rPh sb="212" eb="214">
      <t>テキセツ</t>
    </rPh>
    <rPh sb="215" eb="217">
      <t>イジ</t>
    </rPh>
    <rPh sb="217" eb="219">
      <t>カンリ</t>
    </rPh>
    <rPh sb="220" eb="222">
      <t>カイチク</t>
    </rPh>
    <rPh sb="222" eb="224">
      <t>コウシン</t>
    </rPh>
    <rPh sb="227" eb="229">
      <t>テキセイ</t>
    </rPh>
    <rPh sb="230" eb="232">
      <t>シサン</t>
    </rPh>
    <rPh sb="232" eb="234">
      <t>カンリ</t>
    </rPh>
    <rPh sb="235" eb="236">
      <t>ツト</t>
    </rPh>
    <phoneticPr fontId="4"/>
  </si>
  <si>
    <t>【戦略的な経営の取組】
　本市では現在，中長期的な視点に立って策定した，呉市上下水道ビジョン及び前期経営計画に基づき事業を推進しています。下水道事業は，建設投資規模が大きく建設期間も長期に渡るという特殊性があることから，これら計画を着実に実施し，更なる経営の効率化と安定した財源の確保に努めます。
１　経営効率化の推進
　　施設整備に当たっては，地域に適した最も効率
　的な方法を検討し，国の補助制度等を活用し計画
　的に進めます。
２　安定した財源の確保
　　下水道の接続率を向上させ使用料収入の確保を
　図るとともに，安定的な事業運営が可能となる下
　水道使用料の水準について，今後検討します。</t>
    <rPh sb="1" eb="4">
      <t>センリャクテキ</t>
    </rPh>
    <rPh sb="5" eb="7">
      <t>ケイエイ</t>
    </rPh>
    <rPh sb="8" eb="10">
      <t>トリクミ</t>
    </rPh>
    <rPh sb="13" eb="15">
      <t>ホンシ</t>
    </rPh>
    <rPh sb="17" eb="19">
      <t>ゲンザイ</t>
    </rPh>
    <rPh sb="20" eb="24">
      <t>チュウチョウキテキ</t>
    </rPh>
    <rPh sb="25" eb="27">
      <t>シテン</t>
    </rPh>
    <rPh sb="28" eb="29">
      <t>タ</t>
    </rPh>
    <rPh sb="31" eb="33">
      <t>サクテイ</t>
    </rPh>
    <rPh sb="36" eb="38">
      <t>クレシ</t>
    </rPh>
    <rPh sb="38" eb="40">
      <t>ジョウゲ</t>
    </rPh>
    <rPh sb="40" eb="42">
      <t>スイドウ</t>
    </rPh>
    <rPh sb="46" eb="47">
      <t>オヨ</t>
    </rPh>
    <rPh sb="48" eb="50">
      <t>ゼンキ</t>
    </rPh>
    <rPh sb="50" eb="52">
      <t>ケイエイ</t>
    </rPh>
    <rPh sb="52" eb="54">
      <t>ケイカク</t>
    </rPh>
    <rPh sb="55" eb="56">
      <t>モト</t>
    </rPh>
    <rPh sb="58" eb="60">
      <t>ジギョウ</t>
    </rPh>
    <rPh sb="61" eb="63">
      <t>スイシン</t>
    </rPh>
    <rPh sb="69" eb="72">
      <t>ゲスイドウ</t>
    </rPh>
    <rPh sb="72" eb="74">
      <t>ジギョウ</t>
    </rPh>
    <rPh sb="76" eb="78">
      <t>ケンセツ</t>
    </rPh>
    <rPh sb="78" eb="80">
      <t>トウシ</t>
    </rPh>
    <rPh sb="80" eb="82">
      <t>キボ</t>
    </rPh>
    <rPh sb="83" eb="84">
      <t>オオ</t>
    </rPh>
    <rPh sb="86" eb="88">
      <t>ケンセツ</t>
    </rPh>
    <rPh sb="88" eb="90">
      <t>キカン</t>
    </rPh>
    <rPh sb="91" eb="93">
      <t>チョウキ</t>
    </rPh>
    <rPh sb="94" eb="95">
      <t>ワタ</t>
    </rPh>
    <rPh sb="99" eb="102">
      <t>トクシュセイ</t>
    </rPh>
    <rPh sb="113" eb="115">
      <t>ケイカク</t>
    </rPh>
    <rPh sb="116" eb="118">
      <t>チャクジツ</t>
    </rPh>
    <rPh sb="119" eb="121">
      <t>ジッシ</t>
    </rPh>
    <rPh sb="123" eb="124">
      <t>サラ</t>
    </rPh>
    <rPh sb="126" eb="128">
      <t>ケイエイ</t>
    </rPh>
    <rPh sb="129" eb="132">
      <t>コウリツカ</t>
    </rPh>
    <rPh sb="133" eb="135">
      <t>アンテイ</t>
    </rPh>
    <rPh sb="137" eb="139">
      <t>ザイゲン</t>
    </rPh>
    <rPh sb="140" eb="142">
      <t>カクホ</t>
    </rPh>
    <rPh sb="143" eb="144">
      <t>ツト</t>
    </rPh>
    <rPh sb="152" eb="154">
      <t>ケイエイ</t>
    </rPh>
    <rPh sb="154" eb="157">
      <t>コウリツカ</t>
    </rPh>
    <rPh sb="158" eb="160">
      <t>スイシン</t>
    </rPh>
    <rPh sb="163" eb="165">
      <t>シセツ</t>
    </rPh>
    <rPh sb="165" eb="167">
      <t>セイビ</t>
    </rPh>
    <rPh sb="168" eb="169">
      <t>ア</t>
    </rPh>
    <rPh sb="174" eb="176">
      <t>チイキ</t>
    </rPh>
    <rPh sb="177" eb="178">
      <t>テキ</t>
    </rPh>
    <rPh sb="180" eb="181">
      <t>モット</t>
    </rPh>
    <rPh sb="182" eb="184">
      <t>コウリツ</t>
    </rPh>
    <rPh sb="186" eb="187">
      <t>テキ</t>
    </rPh>
    <rPh sb="188" eb="190">
      <t>ホウホウ</t>
    </rPh>
    <rPh sb="191" eb="193">
      <t>ケントウ</t>
    </rPh>
    <rPh sb="195" eb="196">
      <t>クニ</t>
    </rPh>
    <rPh sb="197" eb="199">
      <t>ホジョ</t>
    </rPh>
    <rPh sb="199" eb="201">
      <t>セイド</t>
    </rPh>
    <rPh sb="201" eb="202">
      <t>トウ</t>
    </rPh>
    <rPh sb="203" eb="205">
      <t>カツヨウ</t>
    </rPh>
    <rPh sb="206" eb="208">
      <t>ケイカク</t>
    </rPh>
    <rPh sb="210" eb="211">
      <t>テキ</t>
    </rPh>
    <rPh sb="212" eb="213">
      <t>スス</t>
    </rPh>
    <rPh sb="221" eb="223">
      <t>アンテイ</t>
    </rPh>
    <rPh sb="225" eb="227">
      <t>ザイゲン</t>
    </rPh>
    <rPh sb="228" eb="230">
      <t>カクホ</t>
    </rPh>
    <rPh sb="233" eb="236">
      <t>ゲスイドウ</t>
    </rPh>
    <rPh sb="237" eb="239">
      <t>セツゾク</t>
    </rPh>
    <rPh sb="239" eb="240">
      <t>リツ</t>
    </rPh>
    <rPh sb="241" eb="243">
      <t>コウジョウ</t>
    </rPh>
    <rPh sb="245" eb="248">
      <t>シヨウリョウ</t>
    </rPh>
    <rPh sb="248" eb="250">
      <t>シュウニュウ</t>
    </rPh>
    <rPh sb="251" eb="253">
      <t>カクホ</t>
    </rPh>
    <rPh sb="256" eb="257">
      <t>ハカ</t>
    </rPh>
    <rPh sb="263" eb="266">
      <t>アンテイテキ</t>
    </rPh>
    <rPh sb="267" eb="269">
      <t>ジギョウ</t>
    </rPh>
    <rPh sb="269" eb="271">
      <t>ウンエイ</t>
    </rPh>
    <rPh sb="272" eb="274">
      <t>カノウ</t>
    </rPh>
    <phoneticPr fontId="7"/>
  </si>
  <si>
    <t>①経常収支比率，②累積欠損金比率
　経常収支比率が黒字を示す100%を超え，累積欠損金の発生もないため，健全経営を維持しています。
③流動比率，④企業債残高対給水収益比率
　流動比率は100%を下回っているため，資金繰りは厳しいものの，企業債残高対事業規模比率は，低下傾向にあることから，企業債への依存度が改善されています。その主な要因は，企業債の借入額の縮減と償還金の増加によるものです。引き続き財政収支計画を着実に実施します。
⑤経費回収率，⑥汚水処理原価
　どちらも前年度と同様の水準となっています。
⑦施設利用率
　施設能力は一定ですが汚水処理水量の減により，近年は減少傾向となっています。
⑧水洗化率
　類似団体と比較して高い値となっており，水洗化率向上の取組が功を奏しています。
　海まで張り出した山塊によって分断された地域ごとに下水処理場が必要な本市の特性により，特に汚水処理原価が類似団体と比べて高くなっています。事業の効率を高めるため，引き続き前期経営計画の着実な実践に努めます。
　※Ｈ26年度の地方公営企業会計基準の見直しの影響で，数値が大きく変動していることがあります。</t>
    <rPh sb="1" eb="3">
      <t>ケイジョウ</t>
    </rPh>
    <rPh sb="3" eb="5">
      <t>シュウシ</t>
    </rPh>
    <rPh sb="5" eb="7">
      <t>ヒリツ</t>
    </rPh>
    <rPh sb="9" eb="11">
      <t>ルイセキ</t>
    </rPh>
    <rPh sb="11" eb="14">
      <t>ケッソンキン</t>
    </rPh>
    <rPh sb="14" eb="16">
      <t>ヒリツ</t>
    </rPh>
    <rPh sb="18" eb="20">
      <t>ケイジョウ</t>
    </rPh>
    <rPh sb="20" eb="22">
      <t>シュウシ</t>
    </rPh>
    <rPh sb="22" eb="24">
      <t>ヒリツ</t>
    </rPh>
    <rPh sb="25" eb="27">
      <t>クロジ</t>
    </rPh>
    <rPh sb="28" eb="29">
      <t>シメ</t>
    </rPh>
    <rPh sb="35" eb="36">
      <t>コ</t>
    </rPh>
    <rPh sb="38" eb="40">
      <t>ルイセキ</t>
    </rPh>
    <rPh sb="40" eb="43">
      <t>ケッソンキン</t>
    </rPh>
    <rPh sb="44" eb="46">
      <t>ハッセイ</t>
    </rPh>
    <rPh sb="52" eb="54">
      <t>ケンゼン</t>
    </rPh>
    <rPh sb="54" eb="56">
      <t>ケイエイ</t>
    </rPh>
    <rPh sb="57" eb="59">
      <t>イジ</t>
    </rPh>
    <rPh sb="67" eb="69">
      <t>リュウドウ</t>
    </rPh>
    <rPh sb="69" eb="71">
      <t>ヒリツ</t>
    </rPh>
    <rPh sb="87" eb="89">
      <t>リュウドウ</t>
    </rPh>
    <rPh sb="89" eb="91">
      <t>ヒリツ</t>
    </rPh>
    <rPh sb="97" eb="99">
      <t>シタマワ</t>
    </rPh>
    <rPh sb="106" eb="108">
      <t>シキン</t>
    </rPh>
    <rPh sb="108" eb="109">
      <t>グ</t>
    </rPh>
    <rPh sb="111" eb="112">
      <t>キビ</t>
    </rPh>
    <rPh sb="118" eb="120">
      <t>キギョウ</t>
    </rPh>
    <rPh sb="120" eb="121">
      <t>サイ</t>
    </rPh>
    <rPh sb="121" eb="123">
      <t>ザンダカ</t>
    </rPh>
    <rPh sb="123" eb="124">
      <t>タイ</t>
    </rPh>
    <rPh sb="124" eb="126">
      <t>ジギョウ</t>
    </rPh>
    <rPh sb="126" eb="128">
      <t>キボ</t>
    </rPh>
    <rPh sb="128" eb="130">
      <t>ヒリツ</t>
    </rPh>
    <rPh sb="132" eb="134">
      <t>テイカ</t>
    </rPh>
    <rPh sb="134" eb="136">
      <t>ケイコウ</t>
    </rPh>
    <rPh sb="144" eb="146">
      <t>キギョウ</t>
    </rPh>
    <rPh sb="146" eb="147">
      <t>サイ</t>
    </rPh>
    <rPh sb="149" eb="152">
      <t>イゾンド</t>
    </rPh>
    <rPh sb="153" eb="155">
      <t>カイゼン</t>
    </rPh>
    <rPh sb="164" eb="165">
      <t>オモ</t>
    </rPh>
    <rPh sb="166" eb="168">
      <t>ヨウイン</t>
    </rPh>
    <rPh sb="170" eb="172">
      <t>キギョウ</t>
    </rPh>
    <rPh sb="172" eb="173">
      <t>サイ</t>
    </rPh>
    <rPh sb="174" eb="176">
      <t>カリイレ</t>
    </rPh>
    <rPh sb="176" eb="177">
      <t>ガク</t>
    </rPh>
    <rPh sb="178" eb="180">
      <t>シュクゲン</t>
    </rPh>
    <rPh sb="181" eb="184">
      <t>ショウカンキン</t>
    </rPh>
    <rPh sb="185" eb="187">
      <t>ゾウカ</t>
    </rPh>
    <rPh sb="195" eb="196">
      <t>ヒ</t>
    </rPh>
    <rPh sb="197" eb="198">
      <t>ツヅ</t>
    </rPh>
    <rPh sb="199" eb="201">
      <t>ザイセイ</t>
    </rPh>
    <rPh sb="201" eb="203">
      <t>シュウシ</t>
    </rPh>
    <rPh sb="203" eb="205">
      <t>ケイカク</t>
    </rPh>
    <rPh sb="206" eb="208">
      <t>チャクジツ</t>
    </rPh>
    <rPh sb="209" eb="211">
      <t>ジッシ</t>
    </rPh>
    <rPh sb="217" eb="219">
      <t>ケイヒ</t>
    </rPh>
    <rPh sb="219" eb="221">
      <t>カイシュウ</t>
    </rPh>
    <rPh sb="221" eb="222">
      <t>リツ</t>
    </rPh>
    <rPh sb="224" eb="226">
      <t>オスイ</t>
    </rPh>
    <rPh sb="226" eb="228">
      <t>ショリ</t>
    </rPh>
    <rPh sb="228" eb="230">
      <t>ゲンカ</t>
    </rPh>
    <rPh sb="236" eb="239">
      <t>ゼンネンド</t>
    </rPh>
    <rPh sb="240" eb="242">
      <t>ドウヨウ</t>
    </rPh>
    <rPh sb="243" eb="245">
      <t>スイジュン</t>
    </rPh>
    <rPh sb="255" eb="257">
      <t>シセツ</t>
    </rPh>
    <rPh sb="257" eb="259">
      <t>リヨウ</t>
    </rPh>
    <rPh sb="259" eb="260">
      <t>リツ</t>
    </rPh>
    <rPh sb="301" eb="304">
      <t>スイセンカ</t>
    </rPh>
    <rPh sb="304" eb="305">
      <t>リツ</t>
    </rPh>
    <rPh sb="307" eb="309">
      <t>ルイジ</t>
    </rPh>
    <rPh sb="309" eb="311">
      <t>ダンタイ</t>
    </rPh>
    <rPh sb="312" eb="314">
      <t>ヒカク</t>
    </rPh>
    <rPh sb="316" eb="317">
      <t>タカ</t>
    </rPh>
    <rPh sb="318" eb="319">
      <t>アタイ</t>
    </rPh>
    <rPh sb="326" eb="329">
      <t>スイセンカ</t>
    </rPh>
    <rPh sb="329" eb="330">
      <t>リツ</t>
    </rPh>
    <rPh sb="330" eb="332">
      <t>コウジョウ</t>
    </rPh>
    <rPh sb="333" eb="335">
      <t>トリクミ</t>
    </rPh>
    <rPh sb="336" eb="337">
      <t>コウ</t>
    </rPh>
    <rPh sb="338" eb="339">
      <t>ソウ</t>
    </rPh>
    <rPh sb="348" eb="349">
      <t>ウミ</t>
    </rPh>
    <rPh sb="351" eb="352">
      <t>ハ</t>
    </rPh>
    <rPh sb="353" eb="354">
      <t>ダ</t>
    </rPh>
    <rPh sb="356" eb="358">
      <t>サンカイ</t>
    </rPh>
    <rPh sb="362" eb="364">
      <t>ブンダン</t>
    </rPh>
    <rPh sb="367" eb="369">
      <t>チイキ</t>
    </rPh>
    <rPh sb="372" eb="374">
      <t>ゲスイ</t>
    </rPh>
    <rPh sb="374" eb="377">
      <t>ショリジョウ</t>
    </rPh>
    <rPh sb="378" eb="380">
      <t>ヒツヨウ</t>
    </rPh>
    <rPh sb="381" eb="383">
      <t>ホンシ</t>
    </rPh>
    <rPh sb="384" eb="386">
      <t>トクセイ</t>
    </rPh>
    <rPh sb="390" eb="391">
      <t>トク</t>
    </rPh>
    <rPh sb="392" eb="394">
      <t>オスイ</t>
    </rPh>
    <rPh sb="394" eb="396">
      <t>ショリ</t>
    </rPh>
    <rPh sb="396" eb="398">
      <t>ゲンカ</t>
    </rPh>
    <rPh sb="399" eb="401">
      <t>ルイジ</t>
    </rPh>
    <rPh sb="401" eb="403">
      <t>ダンタイ</t>
    </rPh>
    <rPh sb="404" eb="405">
      <t>クラ</t>
    </rPh>
    <rPh sb="407" eb="408">
      <t>タカ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</si>
</sst>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0.28999999999999998</c:v>
                </c:pt>
                <c:pt idx="1">
                  <c:v>0.28999999999999998</c:v>
                </c:pt>
                <c:pt idx="2">
                  <c:v>0.1</c:v>
                </c:pt>
                <c:pt idx="3">
                  <c:v>0.14000000000000001</c:v>
                </c:pt>
                <c:pt idx="4">
                  <c:v>0.05</c:v>
                </c:pt>
              </c:numCache>
            </c:numRef>
          </c:val>
        </c:ser>
        <c:dLbls>
          <c:showLegendKey val="0"/>
          <c:showVal val="0"/>
          <c:showCatName val="0"/>
          <c:showSerName val="0"/>
          <c:showPercent val="0"/>
          <c:showBubbleSize val="0"/>
        </c:dLbls>
        <c:gapWidth val="150"/>
        <c:axId val="719028288"/>
        <c:axId val="719032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c:v>
                </c:pt>
                <c:pt idx="1">
                  <c:v>0.1</c:v>
                </c:pt>
                <c:pt idx="2">
                  <c:v>0.11</c:v>
                </c:pt>
                <c:pt idx="3">
                  <c:v>0.12</c:v>
                </c:pt>
                <c:pt idx="4">
                  <c:v>0.13</c:v>
                </c:pt>
              </c:numCache>
            </c:numRef>
          </c:val>
          <c:smooth val="0"/>
        </c:ser>
        <c:dLbls>
          <c:showLegendKey val="0"/>
          <c:showVal val="0"/>
          <c:showCatName val="0"/>
          <c:showSerName val="0"/>
          <c:showPercent val="0"/>
          <c:showBubbleSize val="0"/>
        </c:dLbls>
        <c:marker val="1"/>
        <c:smooth val="0"/>
        <c:axId val="719028288"/>
        <c:axId val="719032096"/>
      </c:lineChart>
      <c:dateAx>
        <c:axId val="719028288"/>
        <c:scaling>
          <c:orientation val="minMax"/>
        </c:scaling>
        <c:delete val="1"/>
        <c:axPos val="b"/>
        <c:numFmt formatCode="ge" sourceLinked="1"/>
        <c:majorTickMark val="none"/>
        <c:minorTickMark val="none"/>
        <c:tickLblPos val="none"/>
        <c:crossAx val="719032096"/>
        <c:crosses val="autoZero"/>
        <c:auto val="1"/>
        <c:lblOffset val="100"/>
        <c:baseTimeUnit val="years"/>
      </c:dateAx>
      <c:valAx>
        <c:axId val="719032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90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107.09</c:v>
                </c:pt>
                <c:pt idx="1">
                  <c:v>103.95</c:v>
                </c:pt>
                <c:pt idx="2">
                  <c:v>105.11</c:v>
                </c:pt>
                <c:pt idx="3">
                  <c:v>108.11</c:v>
                </c:pt>
                <c:pt idx="4">
                  <c:v>107.98</c:v>
                </c:pt>
              </c:numCache>
            </c:numRef>
          </c:val>
        </c:ser>
        <c:dLbls>
          <c:showLegendKey val="0"/>
          <c:showVal val="0"/>
          <c:showCatName val="0"/>
          <c:showSerName val="0"/>
          <c:showPercent val="0"/>
          <c:showBubbleSize val="0"/>
        </c:dLbls>
        <c:gapWidth val="150"/>
        <c:axId val="719040800"/>
        <c:axId val="719032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102.74</c:v>
                </c:pt>
                <c:pt idx="1">
                  <c:v>103.51</c:v>
                </c:pt>
                <c:pt idx="2">
                  <c:v>105.47</c:v>
                </c:pt>
                <c:pt idx="3">
                  <c:v>106.67</c:v>
                </c:pt>
                <c:pt idx="4">
                  <c:v>107.45</c:v>
                </c:pt>
              </c:numCache>
            </c:numRef>
          </c:val>
          <c:smooth val="0"/>
        </c:ser>
        <c:dLbls>
          <c:showLegendKey val="0"/>
          <c:showVal val="0"/>
          <c:showCatName val="0"/>
          <c:showSerName val="0"/>
          <c:showPercent val="0"/>
          <c:showBubbleSize val="0"/>
        </c:dLbls>
        <c:marker val="1"/>
        <c:smooth val="0"/>
        <c:axId val="719040800"/>
        <c:axId val="719032640"/>
      </c:lineChart>
      <c:dateAx>
        <c:axId val="719040800"/>
        <c:scaling>
          <c:orientation val="minMax"/>
        </c:scaling>
        <c:delete val="1"/>
        <c:axPos val="b"/>
        <c:numFmt formatCode="ge" sourceLinked="1"/>
        <c:majorTickMark val="none"/>
        <c:minorTickMark val="none"/>
        <c:tickLblPos val="none"/>
        <c:crossAx val="719032640"/>
        <c:crosses val="autoZero"/>
        <c:auto val="1"/>
        <c:lblOffset val="100"/>
        <c:baseTimeUnit val="years"/>
      </c:dateAx>
      <c:valAx>
        <c:axId val="719032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90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22.9</c:v>
                </c:pt>
                <c:pt idx="1">
                  <c:v>24.09</c:v>
                </c:pt>
                <c:pt idx="2">
                  <c:v>44.91</c:v>
                </c:pt>
                <c:pt idx="3">
                  <c:v>46.82</c:v>
                </c:pt>
                <c:pt idx="4">
                  <c:v>48.67</c:v>
                </c:pt>
              </c:numCache>
            </c:numRef>
          </c:val>
        </c:ser>
        <c:dLbls>
          <c:showLegendKey val="0"/>
          <c:showVal val="0"/>
          <c:showCatName val="0"/>
          <c:showSerName val="0"/>
          <c:showPercent val="0"/>
          <c:showBubbleSize val="0"/>
        </c:dLbls>
        <c:gapWidth val="150"/>
        <c:axId val="719035360"/>
        <c:axId val="719036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15.36</c:v>
                </c:pt>
                <c:pt idx="1">
                  <c:v>16.57</c:v>
                </c:pt>
                <c:pt idx="2">
                  <c:v>28.06</c:v>
                </c:pt>
                <c:pt idx="3">
                  <c:v>29.48</c:v>
                </c:pt>
                <c:pt idx="4">
                  <c:v>28.95</c:v>
                </c:pt>
              </c:numCache>
            </c:numRef>
          </c:val>
          <c:smooth val="0"/>
        </c:ser>
        <c:dLbls>
          <c:showLegendKey val="0"/>
          <c:showVal val="0"/>
          <c:showCatName val="0"/>
          <c:showSerName val="0"/>
          <c:showPercent val="0"/>
          <c:showBubbleSize val="0"/>
        </c:dLbls>
        <c:marker val="1"/>
        <c:smooth val="0"/>
        <c:axId val="719035360"/>
        <c:axId val="719036448"/>
      </c:lineChart>
      <c:dateAx>
        <c:axId val="719035360"/>
        <c:scaling>
          <c:orientation val="minMax"/>
        </c:scaling>
        <c:delete val="1"/>
        <c:axPos val="b"/>
        <c:numFmt formatCode="ge" sourceLinked="1"/>
        <c:majorTickMark val="none"/>
        <c:minorTickMark val="none"/>
        <c:tickLblPos val="none"/>
        <c:crossAx val="719036448"/>
        <c:crosses val="autoZero"/>
        <c:auto val="1"/>
        <c:lblOffset val="100"/>
        <c:baseTimeUnit val="years"/>
      </c:dateAx>
      <c:valAx>
        <c:axId val="719036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903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1.53</c:v>
                </c:pt>
                <c:pt idx="1">
                  <c:v>1.62</c:v>
                </c:pt>
                <c:pt idx="2">
                  <c:v>1.81</c:v>
                </c:pt>
                <c:pt idx="3">
                  <c:v>0.77</c:v>
                </c:pt>
                <c:pt idx="4">
                  <c:v>0.77</c:v>
                </c:pt>
              </c:numCache>
            </c:numRef>
          </c:val>
        </c:ser>
        <c:dLbls>
          <c:showLegendKey val="0"/>
          <c:showVal val="0"/>
          <c:showCatName val="0"/>
          <c:showSerName val="0"/>
          <c:showPercent val="0"/>
          <c:showBubbleSize val="0"/>
        </c:dLbls>
        <c:gapWidth val="150"/>
        <c:axId val="719035904"/>
        <c:axId val="71903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2.81</c:v>
                </c:pt>
                <c:pt idx="1">
                  <c:v>3.11</c:v>
                </c:pt>
                <c:pt idx="2">
                  <c:v>3.32</c:v>
                </c:pt>
                <c:pt idx="3">
                  <c:v>3.89</c:v>
                </c:pt>
                <c:pt idx="4">
                  <c:v>4.07</c:v>
                </c:pt>
              </c:numCache>
            </c:numRef>
          </c:val>
          <c:smooth val="0"/>
        </c:ser>
        <c:dLbls>
          <c:showLegendKey val="0"/>
          <c:showVal val="0"/>
          <c:showCatName val="0"/>
          <c:showSerName val="0"/>
          <c:showPercent val="0"/>
          <c:showBubbleSize val="0"/>
        </c:dLbls>
        <c:marker val="1"/>
        <c:smooth val="0"/>
        <c:axId val="719035904"/>
        <c:axId val="719036992"/>
      </c:lineChart>
      <c:dateAx>
        <c:axId val="719035904"/>
        <c:scaling>
          <c:orientation val="minMax"/>
        </c:scaling>
        <c:delete val="1"/>
        <c:axPos val="b"/>
        <c:numFmt formatCode="ge" sourceLinked="1"/>
        <c:majorTickMark val="none"/>
        <c:minorTickMark val="none"/>
        <c:tickLblPos val="none"/>
        <c:crossAx val="719036992"/>
        <c:crosses val="autoZero"/>
        <c:auto val="1"/>
        <c:lblOffset val="100"/>
        <c:baseTimeUnit val="years"/>
      </c:dateAx>
      <c:valAx>
        <c:axId val="71903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19035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43742976"/>
        <c:axId val="743736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15.05</c:v>
                </c:pt>
                <c:pt idx="1">
                  <c:v>11.76</c:v>
                </c:pt>
                <c:pt idx="2">
                  <c:v>13.3</c:v>
                </c:pt>
                <c:pt idx="3">
                  <c:v>12.51</c:v>
                </c:pt>
                <c:pt idx="4">
                  <c:v>11.01</c:v>
                </c:pt>
              </c:numCache>
            </c:numRef>
          </c:val>
          <c:smooth val="0"/>
        </c:ser>
        <c:dLbls>
          <c:showLegendKey val="0"/>
          <c:showVal val="0"/>
          <c:showCatName val="0"/>
          <c:showSerName val="0"/>
          <c:showPercent val="0"/>
          <c:showBubbleSize val="0"/>
        </c:dLbls>
        <c:marker val="1"/>
        <c:smooth val="0"/>
        <c:axId val="743742976"/>
        <c:axId val="743736992"/>
      </c:lineChart>
      <c:dateAx>
        <c:axId val="743742976"/>
        <c:scaling>
          <c:orientation val="minMax"/>
        </c:scaling>
        <c:delete val="1"/>
        <c:axPos val="b"/>
        <c:numFmt formatCode="ge" sourceLinked="1"/>
        <c:majorTickMark val="none"/>
        <c:minorTickMark val="none"/>
        <c:tickLblPos val="none"/>
        <c:crossAx val="743736992"/>
        <c:crosses val="autoZero"/>
        <c:auto val="1"/>
        <c:lblOffset val="100"/>
        <c:baseTimeUnit val="years"/>
      </c:dateAx>
      <c:valAx>
        <c:axId val="743736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4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185.47</c:v>
                </c:pt>
                <c:pt idx="1">
                  <c:v>182.81</c:v>
                </c:pt>
                <c:pt idx="2">
                  <c:v>44.67</c:v>
                </c:pt>
                <c:pt idx="3">
                  <c:v>49.6</c:v>
                </c:pt>
                <c:pt idx="4">
                  <c:v>50.52</c:v>
                </c:pt>
              </c:numCache>
            </c:numRef>
          </c:val>
        </c:ser>
        <c:dLbls>
          <c:showLegendKey val="0"/>
          <c:showVal val="0"/>
          <c:showCatName val="0"/>
          <c:showSerName val="0"/>
          <c:showPercent val="0"/>
          <c:showBubbleSize val="0"/>
        </c:dLbls>
        <c:gapWidth val="150"/>
        <c:axId val="743735360"/>
        <c:axId val="743736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184.15</c:v>
                </c:pt>
                <c:pt idx="1">
                  <c:v>205.35</c:v>
                </c:pt>
                <c:pt idx="2">
                  <c:v>52.63</c:v>
                </c:pt>
                <c:pt idx="3">
                  <c:v>54.09</c:v>
                </c:pt>
                <c:pt idx="4">
                  <c:v>54.03</c:v>
                </c:pt>
              </c:numCache>
            </c:numRef>
          </c:val>
          <c:smooth val="0"/>
        </c:ser>
        <c:dLbls>
          <c:showLegendKey val="0"/>
          <c:showVal val="0"/>
          <c:showCatName val="0"/>
          <c:showSerName val="0"/>
          <c:showPercent val="0"/>
          <c:showBubbleSize val="0"/>
        </c:dLbls>
        <c:marker val="1"/>
        <c:smooth val="0"/>
        <c:axId val="743735360"/>
        <c:axId val="743736448"/>
      </c:lineChart>
      <c:dateAx>
        <c:axId val="743735360"/>
        <c:scaling>
          <c:orientation val="minMax"/>
        </c:scaling>
        <c:delete val="1"/>
        <c:axPos val="b"/>
        <c:numFmt formatCode="ge" sourceLinked="1"/>
        <c:majorTickMark val="none"/>
        <c:minorTickMark val="none"/>
        <c:tickLblPos val="none"/>
        <c:crossAx val="743736448"/>
        <c:crosses val="autoZero"/>
        <c:auto val="1"/>
        <c:lblOffset val="100"/>
        <c:baseTimeUnit val="years"/>
      </c:dateAx>
      <c:valAx>
        <c:axId val="743736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3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619.69000000000005</c:v>
                </c:pt>
                <c:pt idx="1">
                  <c:v>629.20000000000005</c:v>
                </c:pt>
                <c:pt idx="2">
                  <c:v>603.74</c:v>
                </c:pt>
                <c:pt idx="3">
                  <c:v>559.02</c:v>
                </c:pt>
                <c:pt idx="4">
                  <c:v>524.66999999999996</c:v>
                </c:pt>
              </c:numCache>
            </c:numRef>
          </c:val>
        </c:ser>
        <c:dLbls>
          <c:showLegendKey val="0"/>
          <c:showVal val="0"/>
          <c:showCatName val="0"/>
          <c:showSerName val="0"/>
          <c:showPercent val="0"/>
          <c:showBubbleSize val="0"/>
        </c:dLbls>
        <c:gapWidth val="150"/>
        <c:axId val="743742432"/>
        <c:axId val="74373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941.18</c:v>
                </c:pt>
                <c:pt idx="1">
                  <c:v>893.45</c:v>
                </c:pt>
                <c:pt idx="2">
                  <c:v>843.57</c:v>
                </c:pt>
                <c:pt idx="3">
                  <c:v>845.86</c:v>
                </c:pt>
                <c:pt idx="4">
                  <c:v>802.49</c:v>
                </c:pt>
              </c:numCache>
            </c:numRef>
          </c:val>
          <c:smooth val="0"/>
        </c:ser>
        <c:dLbls>
          <c:showLegendKey val="0"/>
          <c:showVal val="0"/>
          <c:showCatName val="0"/>
          <c:showSerName val="0"/>
          <c:showPercent val="0"/>
          <c:showBubbleSize val="0"/>
        </c:dLbls>
        <c:marker val="1"/>
        <c:smooth val="0"/>
        <c:axId val="743742432"/>
        <c:axId val="743731552"/>
      </c:lineChart>
      <c:dateAx>
        <c:axId val="743742432"/>
        <c:scaling>
          <c:orientation val="minMax"/>
        </c:scaling>
        <c:delete val="1"/>
        <c:axPos val="b"/>
        <c:numFmt formatCode="ge" sourceLinked="1"/>
        <c:majorTickMark val="none"/>
        <c:minorTickMark val="none"/>
        <c:tickLblPos val="none"/>
        <c:crossAx val="743731552"/>
        <c:crosses val="autoZero"/>
        <c:auto val="1"/>
        <c:lblOffset val="100"/>
        <c:baseTimeUnit val="years"/>
      </c:dateAx>
      <c:valAx>
        <c:axId val="74373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42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113.1</c:v>
                </c:pt>
                <c:pt idx="1">
                  <c:v>114.57</c:v>
                </c:pt>
                <c:pt idx="2">
                  <c:v>113.78</c:v>
                </c:pt>
                <c:pt idx="3">
                  <c:v>119.68</c:v>
                </c:pt>
                <c:pt idx="4">
                  <c:v>118.93</c:v>
                </c:pt>
              </c:numCache>
            </c:numRef>
          </c:val>
        </c:ser>
        <c:dLbls>
          <c:showLegendKey val="0"/>
          <c:showVal val="0"/>
          <c:showCatName val="0"/>
          <c:showSerName val="0"/>
          <c:showPercent val="0"/>
          <c:showBubbleSize val="0"/>
        </c:dLbls>
        <c:gapWidth val="150"/>
        <c:axId val="743737536"/>
        <c:axId val="743744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93.55</c:v>
                </c:pt>
                <c:pt idx="1">
                  <c:v>95.24</c:v>
                </c:pt>
                <c:pt idx="2">
                  <c:v>99.86</c:v>
                </c:pt>
                <c:pt idx="3">
                  <c:v>101.88</c:v>
                </c:pt>
                <c:pt idx="4">
                  <c:v>103.18</c:v>
                </c:pt>
              </c:numCache>
            </c:numRef>
          </c:val>
          <c:smooth val="0"/>
        </c:ser>
        <c:dLbls>
          <c:showLegendKey val="0"/>
          <c:showVal val="0"/>
          <c:showCatName val="0"/>
          <c:showSerName val="0"/>
          <c:showPercent val="0"/>
          <c:showBubbleSize val="0"/>
        </c:dLbls>
        <c:marker val="1"/>
        <c:smooth val="0"/>
        <c:axId val="743737536"/>
        <c:axId val="743744064"/>
      </c:lineChart>
      <c:dateAx>
        <c:axId val="743737536"/>
        <c:scaling>
          <c:orientation val="minMax"/>
        </c:scaling>
        <c:delete val="1"/>
        <c:axPos val="b"/>
        <c:numFmt formatCode="ge" sourceLinked="1"/>
        <c:majorTickMark val="none"/>
        <c:minorTickMark val="none"/>
        <c:tickLblPos val="none"/>
        <c:crossAx val="743744064"/>
        <c:crosses val="autoZero"/>
        <c:auto val="1"/>
        <c:lblOffset val="100"/>
        <c:baseTimeUnit val="years"/>
      </c:dateAx>
      <c:valAx>
        <c:axId val="743744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3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157.66</c:v>
                </c:pt>
                <c:pt idx="1">
                  <c:v>152.6</c:v>
                </c:pt>
                <c:pt idx="2">
                  <c:v>160.47999999999999</c:v>
                </c:pt>
                <c:pt idx="3">
                  <c:v>162.80000000000001</c:v>
                </c:pt>
                <c:pt idx="4">
                  <c:v>163.38999999999999</c:v>
                </c:pt>
              </c:numCache>
            </c:numRef>
          </c:val>
        </c:ser>
        <c:dLbls>
          <c:showLegendKey val="0"/>
          <c:showVal val="0"/>
          <c:showCatName val="0"/>
          <c:showSerName val="0"/>
          <c:showPercent val="0"/>
          <c:showBubbleSize val="0"/>
        </c:dLbls>
        <c:gapWidth val="150"/>
        <c:axId val="743741344"/>
        <c:axId val="7437402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153.24</c:v>
                </c:pt>
                <c:pt idx="1">
                  <c:v>150.75</c:v>
                </c:pt>
                <c:pt idx="2">
                  <c:v>147.29</c:v>
                </c:pt>
                <c:pt idx="3">
                  <c:v>143.15</c:v>
                </c:pt>
                <c:pt idx="4">
                  <c:v>141.11000000000001</c:v>
                </c:pt>
              </c:numCache>
            </c:numRef>
          </c:val>
          <c:smooth val="0"/>
        </c:ser>
        <c:dLbls>
          <c:showLegendKey val="0"/>
          <c:showVal val="0"/>
          <c:showCatName val="0"/>
          <c:showSerName val="0"/>
          <c:showPercent val="0"/>
          <c:showBubbleSize val="0"/>
        </c:dLbls>
        <c:marker val="1"/>
        <c:smooth val="0"/>
        <c:axId val="743741344"/>
        <c:axId val="743740256"/>
      </c:lineChart>
      <c:dateAx>
        <c:axId val="743741344"/>
        <c:scaling>
          <c:orientation val="minMax"/>
        </c:scaling>
        <c:delete val="1"/>
        <c:axPos val="b"/>
        <c:numFmt formatCode="ge" sourceLinked="1"/>
        <c:majorTickMark val="none"/>
        <c:minorTickMark val="none"/>
        <c:tickLblPos val="none"/>
        <c:crossAx val="743740256"/>
        <c:crosses val="autoZero"/>
        <c:auto val="1"/>
        <c:lblOffset val="100"/>
        <c:baseTimeUnit val="years"/>
      </c:dateAx>
      <c:valAx>
        <c:axId val="743740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41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61.11</c:v>
                </c:pt>
                <c:pt idx="1">
                  <c:v>58.87</c:v>
                </c:pt>
                <c:pt idx="2">
                  <c:v>57.08</c:v>
                </c:pt>
                <c:pt idx="3">
                  <c:v>57.11</c:v>
                </c:pt>
                <c:pt idx="4">
                  <c:v>56.82</c:v>
                </c:pt>
              </c:numCache>
            </c:numRef>
          </c:val>
        </c:ser>
        <c:dLbls>
          <c:showLegendKey val="0"/>
          <c:showVal val="0"/>
          <c:showCatName val="0"/>
          <c:showSerName val="0"/>
          <c:showPercent val="0"/>
          <c:showBubbleSize val="0"/>
        </c:dLbls>
        <c:gapWidth val="150"/>
        <c:axId val="743732096"/>
        <c:axId val="743732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61.73</c:v>
                </c:pt>
                <c:pt idx="1">
                  <c:v>61.1</c:v>
                </c:pt>
                <c:pt idx="2">
                  <c:v>61.03</c:v>
                </c:pt>
                <c:pt idx="3">
                  <c:v>62.5</c:v>
                </c:pt>
                <c:pt idx="4">
                  <c:v>63.26</c:v>
                </c:pt>
              </c:numCache>
            </c:numRef>
          </c:val>
          <c:smooth val="0"/>
        </c:ser>
        <c:dLbls>
          <c:showLegendKey val="0"/>
          <c:showVal val="0"/>
          <c:showCatName val="0"/>
          <c:showSerName val="0"/>
          <c:showPercent val="0"/>
          <c:showBubbleSize val="0"/>
        </c:dLbls>
        <c:marker val="1"/>
        <c:smooth val="0"/>
        <c:axId val="743732096"/>
        <c:axId val="743732640"/>
      </c:lineChart>
      <c:dateAx>
        <c:axId val="743732096"/>
        <c:scaling>
          <c:orientation val="minMax"/>
        </c:scaling>
        <c:delete val="1"/>
        <c:axPos val="b"/>
        <c:numFmt formatCode="ge" sourceLinked="1"/>
        <c:majorTickMark val="none"/>
        <c:minorTickMark val="none"/>
        <c:tickLblPos val="none"/>
        <c:crossAx val="743732640"/>
        <c:crosses val="autoZero"/>
        <c:auto val="1"/>
        <c:lblOffset val="100"/>
        <c:baseTimeUnit val="years"/>
      </c:dateAx>
      <c:valAx>
        <c:axId val="743732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73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95.75</c:v>
                </c:pt>
                <c:pt idx="1">
                  <c:v>95.78</c:v>
                </c:pt>
                <c:pt idx="2">
                  <c:v>96.96</c:v>
                </c:pt>
                <c:pt idx="3">
                  <c:v>97.18</c:v>
                </c:pt>
                <c:pt idx="4">
                  <c:v>97.36</c:v>
                </c:pt>
              </c:numCache>
            </c:numRef>
          </c:val>
        </c:ser>
        <c:dLbls>
          <c:showLegendKey val="0"/>
          <c:showVal val="0"/>
          <c:showCatName val="0"/>
          <c:showSerName val="0"/>
          <c:showPercent val="0"/>
          <c:showBubbleSize val="0"/>
        </c:dLbls>
        <c:gapWidth val="150"/>
        <c:axId val="743569280"/>
        <c:axId val="74358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93.1</c:v>
                </c:pt>
                <c:pt idx="1">
                  <c:v>93.47</c:v>
                </c:pt>
                <c:pt idx="2">
                  <c:v>93.83</c:v>
                </c:pt>
                <c:pt idx="3">
                  <c:v>93.88</c:v>
                </c:pt>
                <c:pt idx="4">
                  <c:v>94.07</c:v>
                </c:pt>
              </c:numCache>
            </c:numRef>
          </c:val>
          <c:smooth val="0"/>
        </c:ser>
        <c:dLbls>
          <c:showLegendKey val="0"/>
          <c:showVal val="0"/>
          <c:showCatName val="0"/>
          <c:showSerName val="0"/>
          <c:showPercent val="0"/>
          <c:showBubbleSize val="0"/>
        </c:dLbls>
        <c:marker val="1"/>
        <c:smooth val="0"/>
        <c:axId val="743569280"/>
        <c:axId val="743580704"/>
      </c:lineChart>
      <c:dateAx>
        <c:axId val="743569280"/>
        <c:scaling>
          <c:orientation val="minMax"/>
        </c:scaling>
        <c:delete val="1"/>
        <c:axPos val="b"/>
        <c:numFmt formatCode="ge" sourceLinked="1"/>
        <c:majorTickMark val="none"/>
        <c:minorTickMark val="none"/>
        <c:tickLblPos val="none"/>
        <c:crossAx val="743580704"/>
        <c:crosses val="autoZero"/>
        <c:auto val="1"/>
        <c:lblOffset val="100"/>
        <c:baseTimeUnit val="years"/>
      </c:dateAx>
      <c:valAx>
        <c:axId val="74358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4356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【108.57】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【4.38】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【37.36】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G10" zoomScaleNormal="100" workbookViewId="0">
      <selection activeCell="BL16" sqref="BL16:BZ44"/>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広島県　呉市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Ac1</v>
      </c>
      <c r="X8" s="49"/>
      <c r="Y8" s="49"/>
      <c r="Z8" s="49"/>
      <c r="AA8" s="49"/>
      <c r="AB8" s="49"/>
      <c r="AC8" s="49"/>
      <c r="AD8" s="50" t="s">
        <v>119</v>
      </c>
      <c r="AE8" s="50"/>
      <c r="AF8" s="50"/>
      <c r="AG8" s="50"/>
      <c r="AH8" s="50"/>
      <c r="AI8" s="50"/>
      <c r="AJ8" s="50"/>
      <c r="AK8" s="4"/>
      <c r="AL8" s="51">
        <f>データ!S6</f>
        <v>231008</v>
      </c>
      <c r="AM8" s="51"/>
      <c r="AN8" s="51"/>
      <c r="AO8" s="51"/>
      <c r="AP8" s="51"/>
      <c r="AQ8" s="51"/>
      <c r="AR8" s="51"/>
      <c r="AS8" s="51"/>
      <c r="AT8" s="46">
        <f>データ!T6</f>
        <v>352.8</v>
      </c>
      <c r="AU8" s="46"/>
      <c r="AV8" s="46"/>
      <c r="AW8" s="46"/>
      <c r="AX8" s="46"/>
      <c r="AY8" s="46"/>
      <c r="AZ8" s="46"/>
      <c r="BA8" s="46"/>
      <c r="BB8" s="46">
        <f>データ!U6</f>
        <v>654.78</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f>データ!O6</f>
        <v>55.18</v>
      </c>
      <c r="J10" s="46"/>
      <c r="K10" s="46"/>
      <c r="L10" s="46"/>
      <c r="M10" s="46"/>
      <c r="N10" s="46"/>
      <c r="O10" s="46"/>
      <c r="P10" s="46">
        <f>データ!P6</f>
        <v>84.07</v>
      </c>
      <c r="Q10" s="46"/>
      <c r="R10" s="46"/>
      <c r="S10" s="46"/>
      <c r="T10" s="46"/>
      <c r="U10" s="46"/>
      <c r="V10" s="46"/>
      <c r="W10" s="46">
        <f>データ!Q6</f>
        <v>90.68</v>
      </c>
      <c r="X10" s="46"/>
      <c r="Y10" s="46"/>
      <c r="Z10" s="46"/>
      <c r="AA10" s="46"/>
      <c r="AB10" s="46"/>
      <c r="AC10" s="46"/>
      <c r="AD10" s="51">
        <f>データ!R6</f>
        <v>3477</v>
      </c>
      <c r="AE10" s="51"/>
      <c r="AF10" s="51"/>
      <c r="AG10" s="51"/>
      <c r="AH10" s="51"/>
      <c r="AI10" s="51"/>
      <c r="AJ10" s="51"/>
      <c r="AK10" s="2"/>
      <c r="AL10" s="51">
        <f>データ!V6</f>
        <v>193243</v>
      </c>
      <c r="AM10" s="51"/>
      <c r="AN10" s="51"/>
      <c r="AO10" s="51"/>
      <c r="AP10" s="51"/>
      <c r="AQ10" s="51"/>
      <c r="AR10" s="51"/>
      <c r="AS10" s="51"/>
      <c r="AT10" s="46">
        <f>データ!W6</f>
        <v>35.4</v>
      </c>
      <c r="AU10" s="46"/>
      <c r="AV10" s="46"/>
      <c r="AW10" s="46"/>
      <c r="AX10" s="46"/>
      <c r="AY10" s="46"/>
      <c r="AZ10" s="46"/>
      <c r="BA10" s="46"/>
      <c r="BB10" s="46">
        <f>データ!X6</f>
        <v>5458.84</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122</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120</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121</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 t="s">
        <v>41</v>
      </c>
    </row>
    <row r="84" spans="1:78">
      <c r="C84" s="26" t="s">
        <v>42</v>
      </c>
    </row>
    <row r="85" spans="1:78" hidden="1">
      <c r="B85" s="27" t="s">
        <v>43</v>
      </c>
      <c r="C85" s="27"/>
      <c r="D85" s="27"/>
      <c r="E85" s="27" t="s">
        <v>44</v>
      </c>
      <c r="F85" s="27" t="s">
        <v>45</v>
      </c>
      <c r="G85" s="27" t="s">
        <v>46</v>
      </c>
      <c r="H85" s="27" t="s">
        <v>47</v>
      </c>
      <c r="I85" s="27" t="s">
        <v>48</v>
      </c>
      <c r="J85" s="27" t="s">
        <v>49</v>
      </c>
      <c r="K85" s="27" t="s">
        <v>50</v>
      </c>
      <c r="L85" s="27" t="s">
        <v>51</v>
      </c>
      <c r="M85" s="27" t="s">
        <v>52</v>
      </c>
      <c r="N85" s="27" t="s">
        <v>53</v>
      </c>
      <c r="O85" s="27" t="s">
        <v>54</v>
      </c>
    </row>
    <row r="86" spans="1:78" hidden="1">
      <c r="B86" s="27"/>
      <c r="C86" s="27"/>
      <c r="D86" s="27"/>
      <c r="E86" s="27" t="str">
        <f>データ!AI6</f>
        <v>【108.57】</v>
      </c>
      <c r="F86" s="27" t="str">
        <f>データ!AT6</f>
        <v>【4.38】</v>
      </c>
      <c r="G86" s="27" t="str">
        <f>データ!BE6</f>
        <v>【59.95】</v>
      </c>
      <c r="H86" s="27" t="str">
        <f>データ!BP6</f>
        <v>【728.30】</v>
      </c>
      <c r="I86" s="27" t="str">
        <f>データ!CA6</f>
        <v>【100.04】</v>
      </c>
      <c r="J86" s="27" t="str">
        <f>データ!CL6</f>
        <v>【137.82】</v>
      </c>
      <c r="K86" s="27" t="str">
        <f>データ!CW6</f>
        <v>【60.09】</v>
      </c>
      <c r="L86" s="27" t="str">
        <f>データ!DH6</f>
        <v>【94.90】</v>
      </c>
      <c r="M86" s="27" t="str">
        <f>データ!DS6</f>
        <v>【37.36】</v>
      </c>
      <c r="N86" s="27" t="str">
        <f>データ!ED6</f>
        <v>【4.96】</v>
      </c>
      <c r="O86" s="27"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topLeftCell="DX1" workbookViewId="0"/>
  </sheetViews>
  <sheetFormatPr defaultRowHeight="13.5"/>
  <cols>
    <col min="1" max="1" width="9" style="3"/>
    <col min="2" max="144" width="11.875" style="3" customWidth="1"/>
    <col min="145" max="16384" width="9" style="3"/>
  </cols>
  <sheetData>
    <row r="1" spans="1:148">
      <c r="A1" s="3" t="s">
        <v>55</v>
      </c>
      <c r="Y1" s="28">
        <v>1</v>
      </c>
      <c r="Z1" s="28">
        <v>1</v>
      </c>
      <c r="AA1" s="28">
        <v>1</v>
      </c>
      <c r="AB1" s="28">
        <v>1</v>
      </c>
      <c r="AC1" s="28">
        <v>1</v>
      </c>
      <c r="AD1" s="28">
        <v>1</v>
      </c>
      <c r="AE1" s="28">
        <v>1</v>
      </c>
      <c r="AF1" s="28">
        <v>1</v>
      </c>
      <c r="AG1" s="28">
        <v>1</v>
      </c>
      <c r="AH1" s="28">
        <v>1</v>
      </c>
      <c r="AI1" s="28"/>
      <c r="AJ1" s="28">
        <v>1</v>
      </c>
      <c r="AK1" s="28">
        <v>1</v>
      </c>
      <c r="AL1" s="28">
        <v>1</v>
      </c>
      <c r="AM1" s="28">
        <v>1</v>
      </c>
      <c r="AN1" s="28">
        <v>1</v>
      </c>
      <c r="AO1" s="28">
        <v>1</v>
      </c>
      <c r="AP1" s="28">
        <v>1</v>
      </c>
      <c r="AQ1" s="28">
        <v>1</v>
      </c>
      <c r="AR1" s="28">
        <v>1</v>
      </c>
      <c r="AS1" s="28">
        <v>1</v>
      </c>
      <c r="AT1" s="28"/>
      <c r="AU1" s="28">
        <v>1</v>
      </c>
      <c r="AV1" s="28">
        <v>1</v>
      </c>
      <c r="AW1" s="28">
        <v>1</v>
      </c>
      <c r="AX1" s="28">
        <v>1</v>
      </c>
      <c r="AY1" s="28">
        <v>1</v>
      </c>
      <c r="AZ1" s="28">
        <v>1</v>
      </c>
      <c r="BA1" s="28">
        <v>1</v>
      </c>
      <c r="BB1" s="28">
        <v>1</v>
      </c>
      <c r="BC1" s="28">
        <v>1</v>
      </c>
      <c r="BD1" s="28">
        <v>1</v>
      </c>
      <c r="BE1" s="28"/>
      <c r="BF1" s="28">
        <v>1</v>
      </c>
      <c r="BG1" s="28">
        <v>1</v>
      </c>
      <c r="BH1" s="28">
        <v>1</v>
      </c>
      <c r="BI1" s="28">
        <v>1</v>
      </c>
      <c r="BJ1" s="28">
        <v>1</v>
      </c>
      <c r="BK1" s="28">
        <v>1</v>
      </c>
      <c r="BL1" s="28">
        <v>1</v>
      </c>
      <c r="BM1" s="28">
        <v>1</v>
      </c>
      <c r="BN1" s="28">
        <v>1</v>
      </c>
      <c r="BO1" s="28">
        <v>1</v>
      </c>
      <c r="BP1" s="28"/>
      <c r="BQ1" s="28">
        <v>1</v>
      </c>
      <c r="BR1" s="28">
        <v>1</v>
      </c>
      <c r="BS1" s="28">
        <v>1</v>
      </c>
      <c r="BT1" s="28">
        <v>1</v>
      </c>
      <c r="BU1" s="28">
        <v>1</v>
      </c>
      <c r="BV1" s="28">
        <v>1</v>
      </c>
      <c r="BW1" s="28">
        <v>1</v>
      </c>
      <c r="BX1" s="28">
        <v>1</v>
      </c>
      <c r="BY1" s="28">
        <v>1</v>
      </c>
      <c r="BZ1" s="28">
        <v>1</v>
      </c>
      <c r="CA1" s="28"/>
      <c r="CB1" s="28">
        <v>1</v>
      </c>
      <c r="CC1" s="28">
        <v>1</v>
      </c>
      <c r="CD1" s="28">
        <v>1</v>
      </c>
      <c r="CE1" s="28">
        <v>1</v>
      </c>
      <c r="CF1" s="28">
        <v>1</v>
      </c>
      <c r="CG1" s="28">
        <v>1</v>
      </c>
      <c r="CH1" s="28">
        <v>1</v>
      </c>
      <c r="CI1" s="28">
        <v>1</v>
      </c>
      <c r="CJ1" s="28">
        <v>1</v>
      </c>
      <c r="CK1" s="28">
        <v>1</v>
      </c>
      <c r="CL1" s="28"/>
      <c r="CM1" s="28">
        <v>1</v>
      </c>
      <c r="CN1" s="28">
        <v>1</v>
      </c>
      <c r="CO1" s="28">
        <v>1</v>
      </c>
      <c r="CP1" s="28">
        <v>1</v>
      </c>
      <c r="CQ1" s="28">
        <v>1</v>
      </c>
      <c r="CR1" s="28">
        <v>1</v>
      </c>
      <c r="CS1" s="28">
        <v>1</v>
      </c>
      <c r="CT1" s="28">
        <v>1</v>
      </c>
      <c r="CU1" s="28">
        <v>1</v>
      </c>
      <c r="CV1" s="28">
        <v>1</v>
      </c>
      <c r="CW1" s="28"/>
      <c r="CX1" s="28">
        <v>1</v>
      </c>
      <c r="CY1" s="28">
        <v>1</v>
      </c>
      <c r="CZ1" s="28">
        <v>1</v>
      </c>
      <c r="DA1" s="28">
        <v>1</v>
      </c>
      <c r="DB1" s="28">
        <v>1</v>
      </c>
      <c r="DC1" s="28">
        <v>1</v>
      </c>
      <c r="DD1" s="28">
        <v>1</v>
      </c>
      <c r="DE1" s="28">
        <v>1</v>
      </c>
      <c r="DF1" s="28">
        <v>1</v>
      </c>
      <c r="DG1" s="28">
        <v>1</v>
      </c>
      <c r="DH1" s="28"/>
      <c r="DI1" s="28">
        <v>1</v>
      </c>
      <c r="DJ1" s="28">
        <v>1</v>
      </c>
      <c r="DK1" s="28">
        <v>1</v>
      </c>
      <c r="DL1" s="28">
        <v>1</v>
      </c>
      <c r="DM1" s="28">
        <v>1</v>
      </c>
      <c r="DN1" s="28">
        <v>1</v>
      </c>
      <c r="DO1" s="28">
        <v>1</v>
      </c>
      <c r="DP1" s="28">
        <v>1</v>
      </c>
      <c r="DQ1" s="28">
        <v>1</v>
      </c>
      <c r="DR1" s="28">
        <v>1</v>
      </c>
      <c r="DS1" s="28"/>
      <c r="DT1" s="28">
        <v>1</v>
      </c>
      <c r="DU1" s="28">
        <v>1</v>
      </c>
      <c r="DV1" s="28">
        <v>1</v>
      </c>
      <c r="DW1" s="28">
        <v>1</v>
      </c>
      <c r="DX1" s="28">
        <v>1</v>
      </c>
      <c r="DY1" s="28">
        <v>1</v>
      </c>
      <c r="DZ1" s="28">
        <v>1</v>
      </c>
      <c r="EA1" s="28">
        <v>1</v>
      </c>
      <c r="EB1" s="28">
        <v>1</v>
      </c>
      <c r="EC1" s="28">
        <v>1</v>
      </c>
      <c r="ED1" s="28"/>
      <c r="EE1" s="28">
        <v>1</v>
      </c>
      <c r="EF1" s="28">
        <v>1</v>
      </c>
      <c r="EG1" s="28">
        <v>1</v>
      </c>
      <c r="EH1" s="28">
        <v>1</v>
      </c>
      <c r="EI1" s="28">
        <v>1</v>
      </c>
      <c r="EJ1" s="28">
        <v>1</v>
      </c>
      <c r="EK1" s="28">
        <v>1</v>
      </c>
      <c r="EL1" s="28">
        <v>1</v>
      </c>
      <c r="EM1" s="28">
        <v>1</v>
      </c>
      <c r="EN1" s="28">
        <v>1</v>
      </c>
      <c r="EO1" s="28"/>
    </row>
    <row r="2" spans="1:148">
      <c r="A2" s="29" t="s">
        <v>56</v>
      </c>
      <c r="B2" s="29">
        <f>COLUMN()-1</f>
        <v>1</v>
      </c>
      <c r="C2" s="29">
        <f t="shared" ref="C2:BS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si="0"/>
        <v>70</v>
      </c>
      <c r="BT2" s="29">
        <f t="shared" ref="BT2:EE2" si="1">COLUMN()-1</f>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si="1"/>
        <v>134</v>
      </c>
      <c r="EF2" s="29">
        <f t="shared" ref="EF2:EO2" si="2">COLUMN()-1</f>
        <v>135</v>
      </c>
      <c r="EG2" s="29">
        <f t="shared" si="2"/>
        <v>136</v>
      </c>
      <c r="EH2" s="29">
        <f t="shared" si="2"/>
        <v>137</v>
      </c>
      <c r="EI2" s="29">
        <f t="shared" si="2"/>
        <v>138</v>
      </c>
      <c r="EJ2" s="29">
        <f t="shared" si="2"/>
        <v>139</v>
      </c>
      <c r="EK2" s="29">
        <f t="shared" si="2"/>
        <v>140</v>
      </c>
      <c r="EL2" s="29">
        <f t="shared" si="2"/>
        <v>141</v>
      </c>
      <c r="EM2" s="29">
        <f t="shared" si="2"/>
        <v>142</v>
      </c>
      <c r="EN2" s="29">
        <f t="shared" si="2"/>
        <v>143</v>
      </c>
      <c r="EO2" s="29">
        <f t="shared" si="2"/>
        <v>144</v>
      </c>
    </row>
    <row r="3" spans="1:148">
      <c r="A3" s="29" t="s">
        <v>57</v>
      </c>
      <c r="B3" s="30" t="s">
        <v>58</v>
      </c>
      <c r="C3" s="30" t="s">
        <v>59</v>
      </c>
      <c r="D3" s="30" t="s">
        <v>60</v>
      </c>
      <c r="E3" s="30" t="s">
        <v>61</v>
      </c>
      <c r="F3" s="30" t="s">
        <v>62</v>
      </c>
      <c r="G3" s="30" t="s">
        <v>63</v>
      </c>
      <c r="H3" s="78" t="s">
        <v>64</v>
      </c>
      <c r="I3" s="79"/>
      <c r="J3" s="79"/>
      <c r="K3" s="79"/>
      <c r="L3" s="79"/>
      <c r="M3" s="79"/>
      <c r="N3" s="79"/>
      <c r="O3" s="79"/>
      <c r="P3" s="79"/>
      <c r="Q3" s="79"/>
      <c r="R3" s="79"/>
      <c r="S3" s="79"/>
      <c r="T3" s="79"/>
      <c r="U3" s="79"/>
      <c r="V3" s="79"/>
      <c r="W3" s="79"/>
      <c r="X3" s="80"/>
      <c r="Y3" s="84" t="s">
        <v>65</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66</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8">
      <c r="A4" s="29" t="s">
        <v>67</v>
      </c>
      <c r="B4" s="31"/>
      <c r="C4" s="31"/>
      <c r="D4" s="31"/>
      <c r="E4" s="31"/>
      <c r="F4" s="31"/>
      <c r="G4" s="31"/>
      <c r="H4" s="81"/>
      <c r="I4" s="82"/>
      <c r="J4" s="82"/>
      <c r="K4" s="82"/>
      <c r="L4" s="82"/>
      <c r="M4" s="82"/>
      <c r="N4" s="82"/>
      <c r="O4" s="82"/>
      <c r="P4" s="82"/>
      <c r="Q4" s="82"/>
      <c r="R4" s="82"/>
      <c r="S4" s="82"/>
      <c r="T4" s="82"/>
      <c r="U4" s="82"/>
      <c r="V4" s="82"/>
      <c r="W4" s="82"/>
      <c r="X4" s="83"/>
      <c r="Y4" s="77" t="s">
        <v>68</v>
      </c>
      <c r="Z4" s="77"/>
      <c r="AA4" s="77"/>
      <c r="AB4" s="77"/>
      <c r="AC4" s="77"/>
      <c r="AD4" s="77"/>
      <c r="AE4" s="77"/>
      <c r="AF4" s="77"/>
      <c r="AG4" s="77"/>
      <c r="AH4" s="77"/>
      <c r="AI4" s="77"/>
      <c r="AJ4" s="77" t="s">
        <v>69</v>
      </c>
      <c r="AK4" s="77"/>
      <c r="AL4" s="77"/>
      <c r="AM4" s="77"/>
      <c r="AN4" s="77"/>
      <c r="AO4" s="77"/>
      <c r="AP4" s="77"/>
      <c r="AQ4" s="77"/>
      <c r="AR4" s="77"/>
      <c r="AS4" s="77"/>
      <c r="AT4" s="77"/>
      <c r="AU4" s="77" t="s">
        <v>70</v>
      </c>
      <c r="AV4" s="77"/>
      <c r="AW4" s="77"/>
      <c r="AX4" s="77"/>
      <c r="AY4" s="77"/>
      <c r="AZ4" s="77"/>
      <c r="BA4" s="77"/>
      <c r="BB4" s="77"/>
      <c r="BC4" s="77"/>
      <c r="BD4" s="77"/>
      <c r="BE4" s="77"/>
      <c r="BF4" s="77" t="s">
        <v>71</v>
      </c>
      <c r="BG4" s="77"/>
      <c r="BH4" s="77"/>
      <c r="BI4" s="77"/>
      <c r="BJ4" s="77"/>
      <c r="BK4" s="77"/>
      <c r="BL4" s="77"/>
      <c r="BM4" s="77"/>
      <c r="BN4" s="77"/>
      <c r="BO4" s="77"/>
      <c r="BP4" s="77"/>
      <c r="BQ4" s="77" t="s">
        <v>72</v>
      </c>
      <c r="BR4" s="77"/>
      <c r="BS4" s="77"/>
      <c r="BT4" s="77"/>
      <c r="BU4" s="77"/>
      <c r="BV4" s="77"/>
      <c r="BW4" s="77"/>
      <c r="BX4" s="77"/>
      <c r="BY4" s="77"/>
      <c r="BZ4" s="77"/>
      <c r="CA4" s="77"/>
      <c r="CB4" s="77" t="s">
        <v>73</v>
      </c>
      <c r="CC4" s="77"/>
      <c r="CD4" s="77"/>
      <c r="CE4" s="77"/>
      <c r="CF4" s="77"/>
      <c r="CG4" s="77"/>
      <c r="CH4" s="77"/>
      <c r="CI4" s="77"/>
      <c r="CJ4" s="77"/>
      <c r="CK4" s="77"/>
      <c r="CL4" s="77"/>
      <c r="CM4" s="77" t="s">
        <v>74</v>
      </c>
      <c r="CN4" s="77"/>
      <c r="CO4" s="77"/>
      <c r="CP4" s="77"/>
      <c r="CQ4" s="77"/>
      <c r="CR4" s="77"/>
      <c r="CS4" s="77"/>
      <c r="CT4" s="77"/>
      <c r="CU4" s="77"/>
      <c r="CV4" s="77"/>
      <c r="CW4" s="77"/>
      <c r="CX4" s="77" t="s">
        <v>75</v>
      </c>
      <c r="CY4" s="77"/>
      <c r="CZ4" s="77"/>
      <c r="DA4" s="77"/>
      <c r="DB4" s="77"/>
      <c r="DC4" s="77"/>
      <c r="DD4" s="77"/>
      <c r="DE4" s="77"/>
      <c r="DF4" s="77"/>
      <c r="DG4" s="77"/>
      <c r="DH4" s="77"/>
      <c r="DI4" s="77" t="s">
        <v>76</v>
      </c>
      <c r="DJ4" s="77"/>
      <c r="DK4" s="77"/>
      <c r="DL4" s="77"/>
      <c r="DM4" s="77"/>
      <c r="DN4" s="77"/>
      <c r="DO4" s="77"/>
      <c r="DP4" s="77"/>
      <c r="DQ4" s="77"/>
      <c r="DR4" s="77"/>
      <c r="DS4" s="77"/>
      <c r="DT4" s="77" t="s">
        <v>77</v>
      </c>
      <c r="DU4" s="77"/>
      <c r="DV4" s="77"/>
      <c r="DW4" s="77"/>
      <c r="DX4" s="77"/>
      <c r="DY4" s="77"/>
      <c r="DZ4" s="77"/>
      <c r="EA4" s="77"/>
      <c r="EB4" s="77"/>
      <c r="EC4" s="77"/>
      <c r="ED4" s="77"/>
      <c r="EE4" s="77" t="s">
        <v>78</v>
      </c>
      <c r="EF4" s="77"/>
      <c r="EG4" s="77"/>
      <c r="EH4" s="77"/>
      <c r="EI4" s="77"/>
      <c r="EJ4" s="77"/>
      <c r="EK4" s="77"/>
      <c r="EL4" s="77"/>
      <c r="EM4" s="77"/>
      <c r="EN4" s="77"/>
      <c r="EO4" s="77"/>
    </row>
    <row r="5" spans="1:148">
      <c r="A5" s="29" t="s">
        <v>79</v>
      </c>
      <c r="B5" s="32"/>
      <c r="C5" s="32"/>
      <c r="D5" s="32"/>
      <c r="E5" s="32"/>
      <c r="F5" s="32"/>
      <c r="G5" s="32"/>
      <c r="H5" s="33" t="s">
        <v>80</v>
      </c>
      <c r="I5" s="33" t="s">
        <v>81</v>
      </c>
      <c r="J5" s="33" t="s">
        <v>82</v>
      </c>
      <c r="K5" s="33" t="s">
        <v>83</v>
      </c>
      <c r="L5" s="33" t="s">
        <v>84</v>
      </c>
      <c r="M5" s="33" t="s">
        <v>5</v>
      </c>
      <c r="N5" s="33" t="s">
        <v>85</v>
      </c>
      <c r="O5" s="33" t="s">
        <v>86</v>
      </c>
      <c r="P5" s="33" t="s">
        <v>87</v>
      </c>
      <c r="Q5" s="33" t="s">
        <v>88</v>
      </c>
      <c r="R5" s="33" t="s">
        <v>89</v>
      </c>
      <c r="S5" s="33" t="s">
        <v>90</v>
      </c>
      <c r="T5" s="33" t="s">
        <v>91</v>
      </c>
      <c r="U5" s="33" t="s">
        <v>92</v>
      </c>
      <c r="V5" s="33" t="s">
        <v>93</v>
      </c>
      <c r="W5" s="33" t="s">
        <v>94</v>
      </c>
      <c r="X5" s="33" t="s">
        <v>95</v>
      </c>
      <c r="Y5" s="33" t="s">
        <v>96</v>
      </c>
      <c r="Z5" s="33" t="s">
        <v>97</v>
      </c>
      <c r="AA5" s="33" t="s">
        <v>98</v>
      </c>
      <c r="AB5" s="33" t="s">
        <v>99</v>
      </c>
      <c r="AC5" s="33" t="s">
        <v>100</v>
      </c>
      <c r="AD5" s="33" t="s">
        <v>101</v>
      </c>
      <c r="AE5" s="33" t="s">
        <v>102</v>
      </c>
      <c r="AF5" s="33" t="s">
        <v>103</v>
      </c>
      <c r="AG5" s="33" t="s">
        <v>104</v>
      </c>
      <c r="AH5" s="33" t="s">
        <v>105</v>
      </c>
      <c r="AI5" s="33" t="s">
        <v>43</v>
      </c>
      <c r="AJ5" s="33" t="s">
        <v>96</v>
      </c>
      <c r="AK5" s="33" t="s">
        <v>97</v>
      </c>
      <c r="AL5" s="33" t="s">
        <v>98</v>
      </c>
      <c r="AM5" s="33" t="s">
        <v>99</v>
      </c>
      <c r="AN5" s="33" t="s">
        <v>100</v>
      </c>
      <c r="AO5" s="33" t="s">
        <v>101</v>
      </c>
      <c r="AP5" s="33" t="s">
        <v>102</v>
      </c>
      <c r="AQ5" s="33" t="s">
        <v>103</v>
      </c>
      <c r="AR5" s="33" t="s">
        <v>104</v>
      </c>
      <c r="AS5" s="33" t="s">
        <v>105</v>
      </c>
      <c r="AT5" s="33" t="s">
        <v>106</v>
      </c>
      <c r="AU5" s="33" t="s">
        <v>96</v>
      </c>
      <c r="AV5" s="33" t="s">
        <v>97</v>
      </c>
      <c r="AW5" s="33" t="s">
        <v>98</v>
      </c>
      <c r="AX5" s="33" t="s">
        <v>99</v>
      </c>
      <c r="AY5" s="33" t="s">
        <v>100</v>
      </c>
      <c r="AZ5" s="33" t="s">
        <v>101</v>
      </c>
      <c r="BA5" s="33" t="s">
        <v>102</v>
      </c>
      <c r="BB5" s="33" t="s">
        <v>103</v>
      </c>
      <c r="BC5" s="33" t="s">
        <v>104</v>
      </c>
      <c r="BD5" s="33" t="s">
        <v>105</v>
      </c>
      <c r="BE5" s="33" t="s">
        <v>106</v>
      </c>
      <c r="BF5" s="33" t="s">
        <v>96</v>
      </c>
      <c r="BG5" s="33" t="s">
        <v>97</v>
      </c>
      <c r="BH5" s="33" t="s">
        <v>98</v>
      </c>
      <c r="BI5" s="33" t="s">
        <v>99</v>
      </c>
      <c r="BJ5" s="33" t="s">
        <v>100</v>
      </c>
      <c r="BK5" s="33" t="s">
        <v>101</v>
      </c>
      <c r="BL5" s="33" t="s">
        <v>102</v>
      </c>
      <c r="BM5" s="33" t="s">
        <v>103</v>
      </c>
      <c r="BN5" s="33" t="s">
        <v>104</v>
      </c>
      <c r="BO5" s="33" t="s">
        <v>105</v>
      </c>
      <c r="BP5" s="33" t="s">
        <v>106</v>
      </c>
      <c r="BQ5" s="33" t="s">
        <v>96</v>
      </c>
      <c r="BR5" s="33" t="s">
        <v>97</v>
      </c>
      <c r="BS5" s="33" t="s">
        <v>98</v>
      </c>
      <c r="BT5" s="33" t="s">
        <v>99</v>
      </c>
      <c r="BU5" s="33" t="s">
        <v>100</v>
      </c>
      <c r="BV5" s="33" t="s">
        <v>101</v>
      </c>
      <c r="BW5" s="33" t="s">
        <v>102</v>
      </c>
      <c r="BX5" s="33" t="s">
        <v>103</v>
      </c>
      <c r="BY5" s="33" t="s">
        <v>104</v>
      </c>
      <c r="BZ5" s="33" t="s">
        <v>105</v>
      </c>
      <c r="CA5" s="33" t="s">
        <v>106</v>
      </c>
      <c r="CB5" s="33" t="s">
        <v>96</v>
      </c>
      <c r="CC5" s="33" t="s">
        <v>97</v>
      </c>
      <c r="CD5" s="33" t="s">
        <v>98</v>
      </c>
      <c r="CE5" s="33" t="s">
        <v>99</v>
      </c>
      <c r="CF5" s="33" t="s">
        <v>100</v>
      </c>
      <c r="CG5" s="33" t="s">
        <v>101</v>
      </c>
      <c r="CH5" s="33" t="s">
        <v>102</v>
      </c>
      <c r="CI5" s="33" t="s">
        <v>103</v>
      </c>
      <c r="CJ5" s="33" t="s">
        <v>104</v>
      </c>
      <c r="CK5" s="33" t="s">
        <v>105</v>
      </c>
      <c r="CL5" s="33" t="s">
        <v>106</v>
      </c>
      <c r="CM5" s="33" t="s">
        <v>96</v>
      </c>
      <c r="CN5" s="33" t="s">
        <v>97</v>
      </c>
      <c r="CO5" s="33" t="s">
        <v>98</v>
      </c>
      <c r="CP5" s="33" t="s">
        <v>99</v>
      </c>
      <c r="CQ5" s="33" t="s">
        <v>100</v>
      </c>
      <c r="CR5" s="33" t="s">
        <v>101</v>
      </c>
      <c r="CS5" s="33" t="s">
        <v>102</v>
      </c>
      <c r="CT5" s="33" t="s">
        <v>103</v>
      </c>
      <c r="CU5" s="33" t="s">
        <v>104</v>
      </c>
      <c r="CV5" s="33" t="s">
        <v>105</v>
      </c>
      <c r="CW5" s="33" t="s">
        <v>106</v>
      </c>
      <c r="CX5" s="33" t="s">
        <v>96</v>
      </c>
      <c r="CY5" s="33" t="s">
        <v>97</v>
      </c>
      <c r="CZ5" s="33" t="s">
        <v>98</v>
      </c>
      <c r="DA5" s="33" t="s">
        <v>99</v>
      </c>
      <c r="DB5" s="33" t="s">
        <v>100</v>
      </c>
      <c r="DC5" s="33" t="s">
        <v>101</v>
      </c>
      <c r="DD5" s="33" t="s">
        <v>102</v>
      </c>
      <c r="DE5" s="33" t="s">
        <v>103</v>
      </c>
      <c r="DF5" s="33" t="s">
        <v>104</v>
      </c>
      <c r="DG5" s="33" t="s">
        <v>105</v>
      </c>
      <c r="DH5" s="33" t="s">
        <v>106</v>
      </c>
      <c r="DI5" s="33" t="s">
        <v>96</v>
      </c>
      <c r="DJ5" s="33" t="s">
        <v>97</v>
      </c>
      <c r="DK5" s="33" t="s">
        <v>98</v>
      </c>
      <c r="DL5" s="33" t="s">
        <v>99</v>
      </c>
      <c r="DM5" s="33" t="s">
        <v>100</v>
      </c>
      <c r="DN5" s="33" t="s">
        <v>101</v>
      </c>
      <c r="DO5" s="33" t="s">
        <v>102</v>
      </c>
      <c r="DP5" s="33" t="s">
        <v>103</v>
      </c>
      <c r="DQ5" s="33" t="s">
        <v>104</v>
      </c>
      <c r="DR5" s="33" t="s">
        <v>105</v>
      </c>
      <c r="DS5" s="33" t="s">
        <v>106</v>
      </c>
      <c r="DT5" s="33" t="s">
        <v>96</v>
      </c>
      <c r="DU5" s="33" t="s">
        <v>97</v>
      </c>
      <c r="DV5" s="33" t="s">
        <v>98</v>
      </c>
      <c r="DW5" s="33" t="s">
        <v>99</v>
      </c>
      <c r="DX5" s="33" t="s">
        <v>100</v>
      </c>
      <c r="DY5" s="33" t="s">
        <v>101</v>
      </c>
      <c r="DZ5" s="33" t="s">
        <v>102</v>
      </c>
      <c r="EA5" s="33" t="s">
        <v>103</v>
      </c>
      <c r="EB5" s="33" t="s">
        <v>104</v>
      </c>
      <c r="EC5" s="33" t="s">
        <v>105</v>
      </c>
      <c r="ED5" s="33" t="s">
        <v>106</v>
      </c>
      <c r="EE5" s="33" t="s">
        <v>96</v>
      </c>
      <c r="EF5" s="33" t="s">
        <v>97</v>
      </c>
      <c r="EG5" s="33" t="s">
        <v>98</v>
      </c>
      <c r="EH5" s="33" t="s">
        <v>99</v>
      </c>
      <c r="EI5" s="33" t="s">
        <v>100</v>
      </c>
      <c r="EJ5" s="33" t="s">
        <v>101</v>
      </c>
      <c r="EK5" s="33" t="s">
        <v>102</v>
      </c>
      <c r="EL5" s="33" t="s">
        <v>103</v>
      </c>
      <c r="EM5" s="33" t="s">
        <v>104</v>
      </c>
      <c r="EN5" s="33" t="s">
        <v>105</v>
      </c>
      <c r="EO5" s="33" t="s">
        <v>106</v>
      </c>
    </row>
    <row r="6" spans="1:148" s="37" customFormat="1">
      <c r="A6" s="29" t="s">
        <v>107</v>
      </c>
      <c r="B6" s="34">
        <f>B7</f>
        <v>2016</v>
      </c>
      <c r="C6" s="34">
        <f t="shared" ref="C6:X6" si="3">C7</f>
        <v>342025</v>
      </c>
      <c r="D6" s="34">
        <f t="shared" si="3"/>
        <v>46</v>
      </c>
      <c r="E6" s="34">
        <f t="shared" si="3"/>
        <v>17</v>
      </c>
      <c r="F6" s="34">
        <f t="shared" si="3"/>
        <v>1</v>
      </c>
      <c r="G6" s="34">
        <f t="shared" si="3"/>
        <v>0</v>
      </c>
      <c r="H6" s="34" t="str">
        <f t="shared" si="3"/>
        <v>広島県　呉市</v>
      </c>
      <c r="I6" s="34" t="str">
        <f t="shared" si="3"/>
        <v>法適用</v>
      </c>
      <c r="J6" s="34" t="str">
        <f t="shared" si="3"/>
        <v>下水道事業</v>
      </c>
      <c r="K6" s="34" t="str">
        <f t="shared" si="3"/>
        <v>公共下水道</v>
      </c>
      <c r="L6" s="34" t="str">
        <f t="shared" si="3"/>
        <v>Ac1</v>
      </c>
      <c r="M6" s="34">
        <f t="shared" si="3"/>
        <v>0</v>
      </c>
      <c r="N6" s="35" t="str">
        <f t="shared" si="3"/>
        <v>-</v>
      </c>
      <c r="O6" s="35">
        <f t="shared" si="3"/>
        <v>55.18</v>
      </c>
      <c r="P6" s="35">
        <f t="shared" si="3"/>
        <v>84.07</v>
      </c>
      <c r="Q6" s="35">
        <f t="shared" si="3"/>
        <v>90.68</v>
      </c>
      <c r="R6" s="35">
        <f t="shared" si="3"/>
        <v>3477</v>
      </c>
      <c r="S6" s="35">
        <f t="shared" si="3"/>
        <v>231008</v>
      </c>
      <c r="T6" s="35">
        <f t="shared" si="3"/>
        <v>352.8</v>
      </c>
      <c r="U6" s="35">
        <f t="shared" si="3"/>
        <v>654.78</v>
      </c>
      <c r="V6" s="35">
        <f t="shared" si="3"/>
        <v>193243</v>
      </c>
      <c r="W6" s="35">
        <f t="shared" si="3"/>
        <v>35.4</v>
      </c>
      <c r="X6" s="35">
        <f t="shared" si="3"/>
        <v>5458.84</v>
      </c>
      <c r="Y6" s="36">
        <f>IF(Y7="",NA(),Y7)</f>
        <v>107.09</v>
      </c>
      <c r="Z6" s="36">
        <f t="shared" ref="Z6:AH6" si="4">IF(Z7="",NA(),Z7)</f>
        <v>103.95</v>
      </c>
      <c r="AA6" s="36">
        <f t="shared" si="4"/>
        <v>105.11</v>
      </c>
      <c r="AB6" s="36">
        <f t="shared" si="4"/>
        <v>108.11</v>
      </c>
      <c r="AC6" s="36">
        <f t="shared" si="4"/>
        <v>107.98</v>
      </c>
      <c r="AD6" s="36">
        <f t="shared" si="4"/>
        <v>102.74</v>
      </c>
      <c r="AE6" s="36">
        <f t="shared" si="4"/>
        <v>103.51</v>
      </c>
      <c r="AF6" s="36">
        <f t="shared" si="4"/>
        <v>105.47</v>
      </c>
      <c r="AG6" s="36">
        <f t="shared" si="4"/>
        <v>106.67</v>
      </c>
      <c r="AH6" s="36">
        <f t="shared" si="4"/>
        <v>107.45</v>
      </c>
      <c r="AI6" s="35" t="str">
        <f>IF(AI7="","",IF(AI7="-","【-】","【"&amp;SUBSTITUTE(TEXT(AI7,"#,##0.00"),"-","△")&amp;"】"))</f>
        <v>【108.57】</v>
      </c>
      <c r="AJ6" s="35">
        <f>IF(AJ7="",NA(),AJ7)</f>
        <v>0</v>
      </c>
      <c r="AK6" s="35">
        <f t="shared" ref="AK6:AS6" si="5">IF(AK7="",NA(),AK7)</f>
        <v>0</v>
      </c>
      <c r="AL6" s="35">
        <f t="shared" si="5"/>
        <v>0</v>
      </c>
      <c r="AM6" s="35">
        <f t="shared" si="5"/>
        <v>0</v>
      </c>
      <c r="AN6" s="35">
        <f t="shared" si="5"/>
        <v>0</v>
      </c>
      <c r="AO6" s="36">
        <f t="shared" si="5"/>
        <v>15.05</v>
      </c>
      <c r="AP6" s="36">
        <f t="shared" si="5"/>
        <v>11.76</v>
      </c>
      <c r="AQ6" s="36">
        <f t="shared" si="5"/>
        <v>13.3</v>
      </c>
      <c r="AR6" s="36">
        <f t="shared" si="5"/>
        <v>12.51</v>
      </c>
      <c r="AS6" s="36">
        <f t="shared" si="5"/>
        <v>11.01</v>
      </c>
      <c r="AT6" s="35" t="str">
        <f>IF(AT7="","",IF(AT7="-","【-】","【"&amp;SUBSTITUTE(TEXT(AT7,"#,##0.00"),"-","△")&amp;"】"))</f>
        <v>【4.38】</v>
      </c>
      <c r="AU6" s="36">
        <f>IF(AU7="",NA(),AU7)</f>
        <v>185.47</v>
      </c>
      <c r="AV6" s="36">
        <f t="shared" ref="AV6:BD6" si="6">IF(AV7="",NA(),AV7)</f>
        <v>182.81</v>
      </c>
      <c r="AW6" s="36">
        <f t="shared" si="6"/>
        <v>44.67</v>
      </c>
      <c r="AX6" s="36">
        <f t="shared" si="6"/>
        <v>49.6</v>
      </c>
      <c r="AY6" s="36">
        <f t="shared" si="6"/>
        <v>50.52</v>
      </c>
      <c r="AZ6" s="36">
        <f t="shared" si="6"/>
        <v>184.15</v>
      </c>
      <c r="BA6" s="36">
        <f t="shared" si="6"/>
        <v>205.35</v>
      </c>
      <c r="BB6" s="36">
        <f t="shared" si="6"/>
        <v>52.63</v>
      </c>
      <c r="BC6" s="36">
        <f t="shared" si="6"/>
        <v>54.09</v>
      </c>
      <c r="BD6" s="36">
        <f t="shared" si="6"/>
        <v>54.03</v>
      </c>
      <c r="BE6" s="35" t="str">
        <f>IF(BE7="","",IF(BE7="-","【-】","【"&amp;SUBSTITUTE(TEXT(BE7,"#,##0.00"),"-","△")&amp;"】"))</f>
        <v>【59.95】</v>
      </c>
      <c r="BF6" s="36">
        <f>IF(BF7="",NA(),BF7)</f>
        <v>619.69000000000005</v>
      </c>
      <c r="BG6" s="36">
        <f t="shared" ref="BG6:BO6" si="7">IF(BG7="",NA(),BG7)</f>
        <v>629.20000000000005</v>
      </c>
      <c r="BH6" s="36">
        <f t="shared" si="7"/>
        <v>603.74</v>
      </c>
      <c r="BI6" s="36">
        <f t="shared" si="7"/>
        <v>559.02</v>
      </c>
      <c r="BJ6" s="36">
        <f t="shared" si="7"/>
        <v>524.66999999999996</v>
      </c>
      <c r="BK6" s="36">
        <f t="shared" si="7"/>
        <v>941.18</v>
      </c>
      <c r="BL6" s="36">
        <f t="shared" si="7"/>
        <v>893.45</v>
      </c>
      <c r="BM6" s="36">
        <f t="shared" si="7"/>
        <v>843.57</v>
      </c>
      <c r="BN6" s="36">
        <f t="shared" si="7"/>
        <v>845.86</v>
      </c>
      <c r="BO6" s="36">
        <f t="shared" si="7"/>
        <v>802.49</v>
      </c>
      <c r="BP6" s="35" t="str">
        <f>IF(BP7="","",IF(BP7="-","【-】","【"&amp;SUBSTITUTE(TEXT(BP7,"#,##0.00"),"-","△")&amp;"】"))</f>
        <v>【728.30】</v>
      </c>
      <c r="BQ6" s="36">
        <f>IF(BQ7="",NA(),BQ7)</f>
        <v>113.1</v>
      </c>
      <c r="BR6" s="36">
        <f t="shared" ref="BR6:BZ6" si="8">IF(BR7="",NA(),BR7)</f>
        <v>114.57</v>
      </c>
      <c r="BS6" s="36">
        <f t="shared" si="8"/>
        <v>113.78</v>
      </c>
      <c r="BT6" s="36">
        <f t="shared" si="8"/>
        <v>119.68</v>
      </c>
      <c r="BU6" s="36">
        <f t="shared" si="8"/>
        <v>118.93</v>
      </c>
      <c r="BV6" s="36">
        <f t="shared" si="8"/>
        <v>93.55</v>
      </c>
      <c r="BW6" s="36">
        <f t="shared" si="8"/>
        <v>95.24</v>
      </c>
      <c r="BX6" s="36">
        <f t="shared" si="8"/>
        <v>99.86</v>
      </c>
      <c r="BY6" s="36">
        <f t="shared" si="8"/>
        <v>101.88</v>
      </c>
      <c r="BZ6" s="36">
        <f t="shared" si="8"/>
        <v>103.18</v>
      </c>
      <c r="CA6" s="35" t="str">
        <f>IF(CA7="","",IF(CA7="-","【-】","【"&amp;SUBSTITUTE(TEXT(CA7,"#,##0.00"),"-","△")&amp;"】"))</f>
        <v>【100.04】</v>
      </c>
      <c r="CB6" s="36">
        <f>IF(CB7="",NA(),CB7)</f>
        <v>157.66</v>
      </c>
      <c r="CC6" s="36">
        <f t="shared" ref="CC6:CK6" si="9">IF(CC7="",NA(),CC7)</f>
        <v>152.6</v>
      </c>
      <c r="CD6" s="36">
        <f t="shared" si="9"/>
        <v>160.47999999999999</v>
      </c>
      <c r="CE6" s="36">
        <f t="shared" si="9"/>
        <v>162.80000000000001</v>
      </c>
      <c r="CF6" s="36">
        <f t="shared" si="9"/>
        <v>163.38999999999999</v>
      </c>
      <c r="CG6" s="36">
        <f t="shared" si="9"/>
        <v>153.24</v>
      </c>
      <c r="CH6" s="36">
        <f t="shared" si="9"/>
        <v>150.75</v>
      </c>
      <c r="CI6" s="36">
        <f t="shared" si="9"/>
        <v>147.29</v>
      </c>
      <c r="CJ6" s="36">
        <f t="shared" si="9"/>
        <v>143.15</v>
      </c>
      <c r="CK6" s="36">
        <f t="shared" si="9"/>
        <v>141.11000000000001</v>
      </c>
      <c r="CL6" s="35" t="str">
        <f>IF(CL7="","",IF(CL7="-","【-】","【"&amp;SUBSTITUTE(TEXT(CL7,"#,##0.00"),"-","△")&amp;"】"))</f>
        <v>【137.82】</v>
      </c>
      <c r="CM6" s="36">
        <f>IF(CM7="",NA(),CM7)</f>
        <v>61.11</v>
      </c>
      <c r="CN6" s="36">
        <f t="shared" ref="CN6:CV6" si="10">IF(CN7="",NA(),CN7)</f>
        <v>58.87</v>
      </c>
      <c r="CO6" s="36">
        <f t="shared" si="10"/>
        <v>57.08</v>
      </c>
      <c r="CP6" s="36">
        <f t="shared" si="10"/>
        <v>57.11</v>
      </c>
      <c r="CQ6" s="36">
        <f t="shared" si="10"/>
        <v>56.82</v>
      </c>
      <c r="CR6" s="36">
        <f t="shared" si="10"/>
        <v>61.73</v>
      </c>
      <c r="CS6" s="36">
        <f t="shared" si="10"/>
        <v>61.1</v>
      </c>
      <c r="CT6" s="36">
        <f t="shared" si="10"/>
        <v>61.03</v>
      </c>
      <c r="CU6" s="36">
        <f t="shared" si="10"/>
        <v>62.5</v>
      </c>
      <c r="CV6" s="36">
        <f t="shared" si="10"/>
        <v>63.26</v>
      </c>
      <c r="CW6" s="35" t="str">
        <f>IF(CW7="","",IF(CW7="-","【-】","【"&amp;SUBSTITUTE(TEXT(CW7,"#,##0.00"),"-","△")&amp;"】"))</f>
        <v>【60.09】</v>
      </c>
      <c r="CX6" s="36">
        <f>IF(CX7="",NA(),CX7)</f>
        <v>95.75</v>
      </c>
      <c r="CY6" s="36">
        <f t="shared" ref="CY6:DG6" si="11">IF(CY7="",NA(),CY7)</f>
        <v>95.78</v>
      </c>
      <c r="CZ6" s="36">
        <f t="shared" si="11"/>
        <v>96.96</v>
      </c>
      <c r="DA6" s="36">
        <f t="shared" si="11"/>
        <v>97.18</v>
      </c>
      <c r="DB6" s="36">
        <f t="shared" si="11"/>
        <v>97.36</v>
      </c>
      <c r="DC6" s="36">
        <f t="shared" si="11"/>
        <v>93.1</v>
      </c>
      <c r="DD6" s="36">
        <f t="shared" si="11"/>
        <v>93.47</v>
      </c>
      <c r="DE6" s="36">
        <f t="shared" si="11"/>
        <v>93.83</v>
      </c>
      <c r="DF6" s="36">
        <f t="shared" si="11"/>
        <v>93.88</v>
      </c>
      <c r="DG6" s="36">
        <f t="shared" si="11"/>
        <v>94.07</v>
      </c>
      <c r="DH6" s="35" t="str">
        <f>IF(DH7="","",IF(DH7="-","【-】","【"&amp;SUBSTITUTE(TEXT(DH7,"#,##0.00"),"-","△")&amp;"】"))</f>
        <v>【94.90】</v>
      </c>
      <c r="DI6" s="36">
        <f>IF(DI7="",NA(),DI7)</f>
        <v>22.9</v>
      </c>
      <c r="DJ6" s="36">
        <f t="shared" ref="DJ6:DR6" si="12">IF(DJ7="",NA(),DJ7)</f>
        <v>24.09</v>
      </c>
      <c r="DK6" s="36">
        <f t="shared" si="12"/>
        <v>44.91</v>
      </c>
      <c r="DL6" s="36">
        <f t="shared" si="12"/>
        <v>46.82</v>
      </c>
      <c r="DM6" s="36">
        <f t="shared" si="12"/>
        <v>48.67</v>
      </c>
      <c r="DN6" s="36">
        <f t="shared" si="12"/>
        <v>15.36</v>
      </c>
      <c r="DO6" s="36">
        <f t="shared" si="12"/>
        <v>16.57</v>
      </c>
      <c r="DP6" s="36">
        <f t="shared" si="12"/>
        <v>28.06</v>
      </c>
      <c r="DQ6" s="36">
        <f t="shared" si="12"/>
        <v>29.48</v>
      </c>
      <c r="DR6" s="36">
        <f t="shared" si="12"/>
        <v>28.95</v>
      </c>
      <c r="DS6" s="35" t="str">
        <f>IF(DS7="","",IF(DS7="-","【-】","【"&amp;SUBSTITUTE(TEXT(DS7,"#,##0.00"),"-","△")&amp;"】"))</f>
        <v>【37.36】</v>
      </c>
      <c r="DT6" s="36">
        <f>IF(DT7="",NA(),DT7)</f>
        <v>1.53</v>
      </c>
      <c r="DU6" s="36">
        <f t="shared" ref="DU6:EC6" si="13">IF(DU7="",NA(),DU7)</f>
        <v>1.62</v>
      </c>
      <c r="DV6" s="36">
        <f t="shared" si="13"/>
        <v>1.81</v>
      </c>
      <c r="DW6" s="36">
        <f t="shared" si="13"/>
        <v>0.77</v>
      </c>
      <c r="DX6" s="36">
        <f t="shared" si="13"/>
        <v>0.77</v>
      </c>
      <c r="DY6" s="36">
        <f t="shared" si="13"/>
        <v>2.81</v>
      </c>
      <c r="DZ6" s="36">
        <f t="shared" si="13"/>
        <v>3.11</v>
      </c>
      <c r="EA6" s="36">
        <f t="shared" si="13"/>
        <v>3.32</v>
      </c>
      <c r="EB6" s="36">
        <f t="shared" si="13"/>
        <v>3.89</v>
      </c>
      <c r="EC6" s="36">
        <f t="shared" si="13"/>
        <v>4.07</v>
      </c>
      <c r="ED6" s="35" t="str">
        <f>IF(ED7="","",IF(ED7="-","【-】","【"&amp;SUBSTITUTE(TEXT(ED7,"#,##0.00"),"-","△")&amp;"】"))</f>
        <v>【4.96】</v>
      </c>
      <c r="EE6" s="36">
        <f>IF(EE7="",NA(),EE7)</f>
        <v>0.28999999999999998</v>
      </c>
      <c r="EF6" s="36">
        <f t="shared" ref="EF6:EN6" si="14">IF(EF7="",NA(),EF7)</f>
        <v>0.28999999999999998</v>
      </c>
      <c r="EG6" s="36">
        <f t="shared" si="14"/>
        <v>0.1</v>
      </c>
      <c r="EH6" s="36">
        <f t="shared" si="14"/>
        <v>0.14000000000000001</v>
      </c>
      <c r="EI6" s="36">
        <f t="shared" si="14"/>
        <v>0.05</v>
      </c>
      <c r="EJ6" s="36">
        <f t="shared" si="14"/>
        <v>0.1</v>
      </c>
      <c r="EK6" s="36">
        <f t="shared" si="14"/>
        <v>0.1</v>
      </c>
      <c r="EL6" s="36">
        <f t="shared" si="14"/>
        <v>0.11</v>
      </c>
      <c r="EM6" s="36">
        <f t="shared" si="14"/>
        <v>0.12</v>
      </c>
      <c r="EN6" s="36">
        <f t="shared" si="14"/>
        <v>0.13</v>
      </c>
      <c r="EO6" s="35" t="str">
        <f>IF(EO7="","",IF(EO7="-","【-】","【"&amp;SUBSTITUTE(TEXT(EO7,"#,##0.00"),"-","△")&amp;"】"))</f>
        <v>【0.27】</v>
      </c>
    </row>
    <row r="7" spans="1:148" s="37" customFormat="1">
      <c r="A7" s="29"/>
      <c r="B7" s="38">
        <v>2016</v>
      </c>
      <c r="C7" s="38">
        <v>342025</v>
      </c>
      <c r="D7" s="38">
        <v>46</v>
      </c>
      <c r="E7" s="38">
        <v>17</v>
      </c>
      <c r="F7" s="38">
        <v>1</v>
      </c>
      <c r="G7" s="38">
        <v>0</v>
      </c>
      <c r="H7" s="38" t="s">
        <v>108</v>
      </c>
      <c r="I7" s="38" t="s">
        <v>109</v>
      </c>
      <c r="J7" s="38" t="s">
        <v>110</v>
      </c>
      <c r="K7" s="38" t="s">
        <v>111</v>
      </c>
      <c r="L7" s="38" t="s">
        <v>112</v>
      </c>
      <c r="M7" s="38"/>
      <c r="N7" s="39" t="s">
        <v>113</v>
      </c>
      <c r="O7" s="39">
        <v>55.18</v>
      </c>
      <c r="P7" s="39">
        <v>84.07</v>
      </c>
      <c r="Q7" s="39">
        <v>90.68</v>
      </c>
      <c r="R7" s="39">
        <v>3477</v>
      </c>
      <c r="S7" s="39">
        <v>231008</v>
      </c>
      <c r="T7" s="39">
        <v>352.8</v>
      </c>
      <c r="U7" s="39">
        <v>654.78</v>
      </c>
      <c r="V7" s="39">
        <v>193243</v>
      </c>
      <c r="W7" s="39">
        <v>35.4</v>
      </c>
      <c r="X7" s="39">
        <v>5458.84</v>
      </c>
      <c r="Y7" s="39">
        <v>107.09</v>
      </c>
      <c r="Z7" s="39">
        <v>103.95</v>
      </c>
      <c r="AA7" s="39">
        <v>105.11</v>
      </c>
      <c r="AB7" s="39">
        <v>108.11</v>
      </c>
      <c r="AC7" s="39">
        <v>107.98</v>
      </c>
      <c r="AD7" s="39">
        <v>102.74</v>
      </c>
      <c r="AE7" s="39">
        <v>103.51</v>
      </c>
      <c r="AF7" s="39">
        <v>105.47</v>
      </c>
      <c r="AG7" s="39">
        <v>106.67</v>
      </c>
      <c r="AH7" s="39">
        <v>107.45</v>
      </c>
      <c r="AI7" s="39">
        <v>108.57</v>
      </c>
      <c r="AJ7" s="39">
        <v>0</v>
      </c>
      <c r="AK7" s="39">
        <v>0</v>
      </c>
      <c r="AL7" s="39">
        <v>0</v>
      </c>
      <c r="AM7" s="39">
        <v>0</v>
      </c>
      <c r="AN7" s="39">
        <v>0</v>
      </c>
      <c r="AO7" s="39">
        <v>15.05</v>
      </c>
      <c r="AP7" s="39">
        <v>11.76</v>
      </c>
      <c r="AQ7" s="39">
        <v>13.3</v>
      </c>
      <c r="AR7" s="39">
        <v>12.51</v>
      </c>
      <c r="AS7" s="39">
        <v>11.01</v>
      </c>
      <c r="AT7" s="39">
        <v>4.38</v>
      </c>
      <c r="AU7" s="39">
        <v>185.47</v>
      </c>
      <c r="AV7" s="39">
        <v>182.81</v>
      </c>
      <c r="AW7" s="39">
        <v>44.67</v>
      </c>
      <c r="AX7" s="39">
        <v>49.6</v>
      </c>
      <c r="AY7" s="39">
        <v>50.52</v>
      </c>
      <c r="AZ7" s="39">
        <v>184.15</v>
      </c>
      <c r="BA7" s="39">
        <v>205.35</v>
      </c>
      <c r="BB7" s="39">
        <v>52.63</v>
      </c>
      <c r="BC7" s="39">
        <v>54.09</v>
      </c>
      <c r="BD7" s="39">
        <v>54.03</v>
      </c>
      <c r="BE7" s="39">
        <v>59.95</v>
      </c>
      <c r="BF7" s="39">
        <v>619.69000000000005</v>
      </c>
      <c r="BG7" s="39">
        <v>629.20000000000005</v>
      </c>
      <c r="BH7" s="39">
        <v>603.74</v>
      </c>
      <c r="BI7" s="39">
        <v>559.02</v>
      </c>
      <c r="BJ7" s="39">
        <v>524.66999999999996</v>
      </c>
      <c r="BK7" s="39">
        <v>941.18</v>
      </c>
      <c r="BL7" s="39">
        <v>893.45</v>
      </c>
      <c r="BM7" s="39">
        <v>843.57</v>
      </c>
      <c r="BN7" s="39">
        <v>845.86</v>
      </c>
      <c r="BO7" s="39">
        <v>802.49</v>
      </c>
      <c r="BP7" s="39">
        <v>728.3</v>
      </c>
      <c r="BQ7" s="39">
        <v>113.1</v>
      </c>
      <c r="BR7" s="39">
        <v>114.57</v>
      </c>
      <c r="BS7" s="39">
        <v>113.78</v>
      </c>
      <c r="BT7" s="39">
        <v>119.68</v>
      </c>
      <c r="BU7" s="39">
        <v>118.93</v>
      </c>
      <c r="BV7" s="39">
        <v>93.55</v>
      </c>
      <c r="BW7" s="39">
        <v>95.24</v>
      </c>
      <c r="BX7" s="39">
        <v>99.86</v>
      </c>
      <c r="BY7" s="39">
        <v>101.88</v>
      </c>
      <c r="BZ7" s="39">
        <v>103.18</v>
      </c>
      <c r="CA7" s="39">
        <v>100.04</v>
      </c>
      <c r="CB7" s="39">
        <v>157.66</v>
      </c>
      <c r="CC7" s="39">
        <v>152.6</v>
      </c>
      <c r="CD7" s="39">
        <v>160.47999999999999</v>
      </c>
      <c r="CE7" s="39">
        <v>162.80000000000001</v>
      </c>
      <c r="CF7" s="39">
        <v>163.38999999999999</v>
      </c>
      <c r="CG7" s="39">
        <v>153.24</v>
      </c>
      <c r="CH7" s="39">
        <v>150.75</v>
      </c>
      <c r="CI7" s="39">
        <v>147.29</v>
      </c>
      <c r="CJ7" s="39">
        <v>143.15</v>
      </c>
      <c r="CK7" s="39">
        <v>141.11000000000001</v>
      </c>
      <c r="CL7" s="39">
        <v>137.82</v>
      </c>
      <c r="CM7" s="39">
        <v>61.11</v>
      </c>
      <c r="CN7" s="39">
        <v>58.87</v>
      </c>
      <c r="CO7" s="39">
        <v>57.08</v>
      </c>
      <c r="CP7" s="39">
        <v>57.11</v>
      </c>
      <c r="CQ7" s="39">
        <v>56.82</v>
      </c>
      <c r="CR7" s="39">
        <v>61.73</v>
      </c>
      <c r="CS7" s="39">
        <v>61.1</v>
      </c>
      <c r="CT7" s="39">
        <v>61.03</v>
      </c>
      <c r="CU7" s="39">
        <v>62.5</v>
      </c>
      <c r="CV7" s="39">
        <v>63.26</v>
      </c>
      <c r="CW7" s="39">
        <v>60.09</v>
      </c>
      <c r="CX7" s="39">
        <v>95.75</v>
      </c>
      <c r="CY7" s="39">
        <v>95.78</v>
      </c>
      <c r="CZ7" s="39">
        <v>96.96</v>
      </c>
      <c r="DA7" s="39">
        <v>97.18</v>
      </c>
      <c r="DB7" s="39">
        <v>97.36</v>
      </c>
      <c r="DC7" s="39">
        <v>93.1</v>
      </c>
      <c r="DD7" s="39">
        <v>93.47</v>
      </c>
      <c r="DE7" s="39">
        <v>93.83</v>
      </c>
      <c r="DF7" s="39">
        <v>93.88</v>
      </c>
      <c r="DG7" s="39">
        <v>94.07</v>
      </c>
      <c r="DH7" s="39">
        <v>94.9</v>
      </c>
      <c r="DI7" s="39">
        <v>22.9</v>
      </c>
      <c r="DJ7" s="39">
        <v>24.09</v>
      </c>
      <c r="DK7" s="39">
        <v>44.91</v>
      </c>
      <c r="DL7" s="39">
        <v>46.82</v>
      </c>
      <c r="DM7" s="39">
        <v>48.67</v>
      </c>
      <c r="DN7" s="39">
        <v>15.36</v>
      </c>
      <c r="DO7" s="39">
        <v>16.57</v>
      </c>
      <c r="DP7" s="39">
        <v>28.06</v>
      </c>
      <c r="DQ7" s="39">
        <v>29.48</v>
      </c>
      <c r="DR7" s="39">
        <v>28.95</v>
      </c>
      <c r="DS7" s="39">
        <v>37.36</v>
      </c>
      <c r="DT7" s="39">
        <v>1.53</v>
      </c>
      <c r="DU7" s="39">
        <v>1.62</v>
      </c>
      <c r="DV7" s="39">
        <v>1.81</v>
      </c>
      <c r="DW7" s="39">
        <v>0.77</v>
      </c>
      <c r="DX7" s="39">
        <v>0.77</v>
      </c>
      <c r="DY7" s="39">
        <v>2.81</v>
      </c>
      <c r="DZ7" s="39">
        <v>3.11</v>
      </c>
      <c r="EA7" s="39">
        <v>3.32</v>
      </c>
      <c r="EB7" s="39">
        <v>3.89</v>
      </c>
      <c r="EC7" s="39">
        <v>4.07</v>
      </c>
      <c r="ED7" s="39">
        <v>4.96</v>
      </c>
      <c r="EE7" s="39">
        <v>0.28999999999999998</v>
      </c>
      <c r="EF7" s="39">
        <v>0.28999999999999998</v>
      </c>
      <c r="EG7" s="39">
        <v>0.1</v>
      </c>
      <c r="EH7" s="39">
        <v>0.14000000000000001</v>
      </c>
      <c r="EI7" s="39">
        <v>0.05</v>
      </c>
      <c r="EJ7" s="39">
        <v>0.1</v>
      </c>
      <c r="EK7" s="39">
        <v>0.1</v>
      </c>
      <c r="EL7" s="39">
        <v>0.11</v>
      </c>
      <c r="EM7" s="39">
        <v>0.12</v>
      </c>
      <c r="EN7" s="39">
        <v>0.13</v>
      </c>
      <c r="EO7" s="39">
        <v>0.27</v>
      </c>
    </row>
    <row r="8" spans="1:148">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c r="EO8" s="40"/>
      <c r="EP8" s="40"/>
      <c r="EQ8" s="40"/>
      <c r="ER8" s="40"/>
    </row>
    <row r="9" spans="1:148">
      <c r="A9" s="41"/>
      <c r="B9" s="41" t="s">
        <v>114</v>
      </c>
      <c r="C9" s="41" t="s">
        <v>115</v>
      </c>
      <c r="D9" s="41" t="s">
        <v>116</v>
      </c>
      <c r="E9" s="41" t="s">
        <v>117</v>
      </c>
      <c r="F9" s="41" t="s">
        <v>118</v>
      </c>
      <c r="R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8">
      <c r="A10" s="41" t="s">
        <v>58</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ｸﾗﾓﾄ ﾀｶﾋﾄ</cp:lastModifiedBy>
  <dcterms:created xsi:type="dcterms:W3CDTF">2017-12-25T01:53:02Z</dcterms:created>
  <dcterms:modified xsi:type="dcterms:W3CDTF">2018-01-29T08:20:43Z</dcterms:modified>
  <cp:category/>
</cp:coreProperties>
</file>