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209\etajimacity\54下水課業務\●庶務・通知・照会関係\H29年度\財政課提出\14_江田島市\"/>
    </mc:Choice>
  </mc:AlternateContent>
  <workbookProtection workbookPassword="B319" lockStructure="1"/>
  <bookViews>
    <workbookView xWindow="0" yWindow="0" windowWidth="28800" windowHeight="12210"/>
  </bookViews>
  <sheets>
    <sheet name="法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AL8" i="4" s="1"/>
  <c r="R6" i="5"/>
  <c r="AD10" i="4" s="1"/>
  <c r="Q6" i="5"/>
  <c r="P6" i="5"/>
  <c r="O6" i="5"/>
  <c r="I10" i="4" s="1"/>
  <c r="N6" i="5"/>
  <c r="M6" i="5"/>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L86" i="4"/>
  <c r="K86" i="4"/>
  <c r="I86" i="4"/>
  <c r="H86" i="4"/>
  <c r="G86" i="4"/>
  <c r="E86" i="4"/>
  <c r="BB10" i="4"/>
  <c r="AT10" i="4"/>
  <c r="W10" i="4"/>
  <c r="P10" i="4"/>
  <c r="B10" i="4"/>
  <c r="BB8" i="4"/>
  <c r="AT8" i="4"/>
  <c r="W8" i="4"/>
  <c r="P8" i="4"/>
  <c r="B6" i="4"/>
  <c r="C10" i="5" l="1"/>
  <c r="D10" i="5"/>
  <c r="E10" i="5"/>
  <c r="B10" i="5"/>
</calcChain>
</file>

<file path=xl/sharedStrings.xml><?xml version="1.0" encoding="utf-8"?>
<sst xmlns="http://schemas.openxmlformats.org/spreadsheetml/2006/main" count="235" uniqueCount="123">
  <si>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</si>
  <si>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</si>
  <si>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</si>
  <si>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</si>
  <si>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</si>
  <si>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</si>
  <si>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</si>
  <si>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</si>
  <si>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</si>
  <si>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</si>
  <si>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</si>
  <si>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</si>
  <si>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</si>
  <si>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</si>
  <si>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</si>
  <si>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</si>
  <si>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</si>
  <si>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</si>
  <si>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</si>
  <si>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</si>
  <si>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</si>
  <si>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</si>
  <si>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</si>
  <si>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</si>
  <si>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</si>
  <si>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</si>
  <si>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</si>
  <si>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</si>
  <si>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</si>
  <si>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</si>
  <si>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</si>
  <si>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</si>
  <si>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</si>
  <si>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</si>
  <si>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</si>
  <si>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</si>
  <si>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</si>
  <si>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</si>
  <si>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</si>
  <si>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</si>
  <si>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</si>
  <si>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</si>
  <si>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</si>
  <si>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</si>
  <si>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</si>
  <si>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</si>
  <si>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</si>
  <si>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</si>
  <si>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</si>
  <si>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</si>
  <si>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</si>
  <si>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</si>
  <si>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</si>
  <si>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</si>
  <si>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</si>
  <si>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</si>
  <si>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</si>
  <si>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</si>
  <si>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</si>
  <si>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</si>
  <si>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</si>
  <si>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</si>
  <si>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</si>
  <si>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</si>
  <si>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</si>
  <si>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</si>
  <si>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</si>
  <si>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</si>
  <si>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</si>
  <si>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</si>
  <si>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</si>
  <si>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</si>
  <si>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</si>
  <si>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</si>
  <si>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</si>
  <si>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</si>
  <si>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</si>
  <si>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</si>
  <si>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</si>
  <si>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</si>
  <si>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</si>
  <si>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</si>
  <si>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</si>
  <si>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</si>
  <si>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</si>
  <si>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</si>
  <si>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</si>
  <si>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</si>
  <si>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</si>
  <si>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</si>
  <si>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</si>
  <si>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</si>
  <si>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</si>
  <si>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</si>
  <si>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</si>
  <si>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</si>
  <si>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</si>
  <si>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</si>
  <si>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</si>
  <si>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</si>
  <si>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</si>
  <si>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</si>
  <si>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</si>
  <si>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</si>
  <si>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</si>
  <si>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</si>
  <si>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</si>
  <si>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</si>
  <si>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江田島市</t>
  </si>
  <si>
    <t>法適用</t>
  </si>
  <si>
    <t>下水道事業</t>
  </si>
  <si>
    <t>特定環境保全公共下水道</t>
  </si>
  <si>
    <t>D2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</si>
  <si>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</si>
  <si>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</si>
  <si>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</si>
  <si>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</si>
  <si>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</si>
  <si>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</si>
  <si>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r>
      <rPr>
        <sz val="11"/>
        <rFont val="ＭＳ Ｐゴシック"/>
        <family val="3"/>
        <charset val="128"/>
      </rPr>
      <t>【経常収支比率・累積欠損金比率】
　経常収支比率は</t>
    </r>
    <r>
      <rPr>
        <sz val="11"/>
        <rFont val="ＭＳ ゴシック"/>
        <family val="3"/>
      </rPr>
      <t>100</t>
    </r>
    <r>
      <rPr>
        <sz val="11"/>
        <rFont val="ＭＳ Ｐゴシック"/>
        <family val="3"/>
        <charset val="128"/>
      </rPr>
      <t>％で推移しており，累積欠損も発生していないが，一般会計繰入金によるもので，基準外繰入の縮小・解消に向け，経営改善に取り組む必要がある。
【流動比率】
　平成</t>
    </r>
    <r>
      <rPr>
        <sz val="11"/>
        <rFont val="ＭＳ ゴシック"/>
        <family val="3"/>
      </rPr>
      <t>26</t>
    </r>
    <r>
      <rPr>
        <sz val="11"/>
        <rFont val="ＭＳ Ｐゴシック"/>
        <family val="3"/>
        <charset val="128"/>
      </rPr>
      <t>年度の制度改正により大きく減少したが，流動負債の建設改良費に充てられた企業債の比率が高いことによる。
【企業債対事業規模比率】
　類似団体平均を大きく上回っており，整備に伴う企業債の借入による企業債残高が多額である。今後も整備に伴う借入により，将来的な負担が大きい。
【経費回収率・汚水処理原価・施設利用率・水洗化率】
　水洗化率は徐々に増加しているが，約</t>
    </r>
    <r>
      <rPr>
        <sz val="11"/>
        <rFont val="ＭＳ ゴシック"/>
        <family val="3"/>
      </rPr>
      <t>60</t>
    </r>
    <r>
      <rPr>
        <sz val="11"/>
        <rFont val="ＭＳ Ｐゴシック"/>
        <family val="3"/>
        <charset val="128"/>
      </rPr>
      <t>％前後と低く，類似団体平均を大きく下回っている。経費回収率，施設利用率も類似団体平均を上回るものの，高齢化や家屋の老朽化，経済的理由などによる未接続世帯が多い。接続推進に向けた施策の検討が必要である。
　汚水処理原価は約</t>
    </r>
    <r>
      <rPr>
        <sz val="11"/>
        <rFont val="ＭＳ ゴシック"/>
        <family val="3"/>
      </rPr>
      <t>200</t>
    </r>
    <r>
      <rPr>
        <sz val="11"/>
        <rFont val="ＭＳ Ｐゴシック"/>
        <family val="3"/>
        <charset val="128"/>
      </rPr>
      <t>円で類似団体よりも低い状態で推移しているが，経費回収率は類似団体平均を上回っている。引き続き接続の推進による収入の増加を図るとともに，維持管理経費の節減に努める必要がある。</t>
    </r>
    <rPh sb="324" eb="326">
      <t>ルイジ</t>
    </rPh>
    <rPh sb="326" eb="328">
      <t>ダンタイ</t>
    </rPh>
    <rPh sb="328" eb="330">
      <t>ヘイキン</t>
    </rPh>
    <rPh sb="331" eb="333">
      <t>ウワマワ</t>
    </rPh>
    <rPh sb="410" eb="411">
      <t>ヒク</t>
    </rPh>
    <phoneticPr fontId="22"/>
  </si>
  <si>
    <t>【有形固定資産減価償却率・管渠老朽化率・管渠改善率】
　平成26年度の減価償却率の増加は，制度改正に伴う減価償却累計額の増加によるものである。
　管渠老化率，管渠改善率はともに0％で推移している。
　平成6年度に供用開始し，22年が経過した。管渠が耐用年数を経過するにはまだ年数があるとはいえ，今後，経年による施設の老朽化，維持修繕，更新費用が増大する見込みであり，長寿命化計画に基づき計画的な更新を図っていく必要がある。</t>
    <rPh sb="183" eb="187">
      <t>チョウジュミョウカ</t>
    </rPh>
    <rPh sb="187" eb="189">
      <t>ケイカク</t>
    </rPh>
    <rPh sb="190" eb="191">
      <t>モト</t>
    </rPh>
    <phoneticPr fontId="4"/>
  </si>
  <si>
    <t xml:space="preserve">　水洗化率の向上のため，未接続世帯の実態把握，啓発等により接続推進を継続していく。
　経費回収率の向上，基準外繰入の解消のため，使用料の改定による収入の確保や維持管理経費の節約などに努める。
　企業債残高が多額で，負担が大きい。平成35年度まで整備が休止となり，当面，企業債残高も減少するが，整備再開後は，借入による企業債残高も増加する見込みである。将来的な負担の増大が予想されるため，整備方法などを検討し，経費の節約など，経営健全化に努める。
　管渠の老朽化率等は低いものの，今後，経年による修繕・更新費用の増大も見込まれるため，経営戦略及び長寿命化計画に基づき計画的な修繕・更新に取り組む。
</t>
    <rPh sb="34" eb="36">
      <t>ケイゾク</t>
    </rPh>
    <rPh sb="266" eb="268">
      <t>ケイエイ</t>
    </rPh>
    <rPh sb="268" eb="270">
      <t>センリャク</t>
    </rPh>
    <rPh sb="270" eb="271">
      <t>オヨ</t>
    </rPh>
    <rPh sb="272" eb="276">
      <t>チョウジュミョウカ</t>
    </rPh>
    <rPh sb="276" eb="278">
      <t>ケイカク</t>
    </rPh>
    <rPh sb="279" eb="280">
      <t>モト</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</si>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</sst>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4"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b/>
      <sz val="11"/>
      <color theme="3"/>
      <name val="ＭＳ Ｐゴシック"/>
      <family val="2"/>
      <charset val="128"/>
      <scheme val="minor"/>
    </font>
    <font>
      <sz val="11"/>
      <name val="ＭＳ ゴシック"/>
      <family val="3"/>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16" fillId="0" borderId="6" xfId="1" applyFont="1" applyBorder="1" applyAlignment="1" applyProtection="1">
      <alignment horizontal="left" vertical="top" wrapText="1"/>
      <protection locked="0"/>
    </xf>
    <xf numFmtId="0" fontId="16" fillId="0" borderId="0" xfId="1" applyFont="1" applyBorder="1" applyAlignment="1" applyProtection="1">
      <alignment horizontal="left" vertical="top" wrapText="1"/>
      <protection locked="0"/>
    </xf>
    <xf numFmtId="0" fontId="16" fillId="0" borderId="7" xfId="1" applyFont="1" applyBorder="1" applyAlignment="1" applyProtection="1">
      <alignment horizontal="left" vertical="top" wrapText="1"/>
      <protection locked="0"/>
    </xf>
    <xf numFmtId="0" fontId="16" fillId="0" borderId="8" xfId="1" applyFont="1" applyBorder="1" applyAlignment="1" applyProtection="1">
      <alignment horizontal="left" vertical="top" wrapText="1"/>
      <protection locked="0"/>
    </xf>
    <xf numFmtId="0" fontId="16" fillId="0" borderId="1" xfId="1" applyFont="1" applyBorder="1" applyAlignment="1" applyProtection="1">
      <alignment horizontal="left" vertical="top" wrapText="1"/>
      <protection locked="0"/>
    </xf>
    <xf numFmtId="0" fontId="16"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BEC-4FE1-AA2F-7C6AB7EDCB91}"/>
            </c:ext>
          </c:extLst>
        </c:ser>
        <c:dLbls>
          <c:showLegendKey val="0"/>
          <c:showVal val="0"/>
          <c:showCatName val="0"/>
          <c:showSerName val="0"/>
          <c:showPercent val="0"/>
          <c:showBubbleSize val="0"/>
        </c:dLbls>
        <c:gapWidth val="150"/>
        <c:axId val="100276864"/>
        <c:axId val="100303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0.05</c:v>
                </c:pt>
                <c:pt idx="2">
                  <c:v>0.04</c:v>
                </c:pt>
                <c:pt idx="3">
                  <c:v>7.0000000000000007E-2</c:v>
                </c:pt>
                <c:pt idx="4">
                  <c:v>0.09</c:v>
                </c:pt>
              </c:numCache>
            </c:numRef>
          </c:val>
          <c:smooth val="0"/>
          <c:extLst>
            <c:ext xmlns:c16="http://schemas.microsoft.com/office/drawing/2014/chart" uri="{C3380CC4-5D6E-409C-BE32-E72D297353CC}">
              <c16:uniqueId val="{00000001-7BEC-4FE1-AA2F-7C6AB7EDCB91}"/>
            </c:ext>
          </c:extLst>
        </c:ser>
        <c:dLbls>
          <c:showLegendKey val="0"/>
          <c:showVal val="0"/>
          <c:showCatName val="0"/>
          <c:showSerName val="0"/>
          <c:showPercent val="0"/>
          <c:showBubbleSize val="0"/>
        </c:dLbls>
        <c:marker val="1"/>
        <c:smooth val="0"/>
        <c:axId val="100276864"/>
        <c:axId val="100303616"/>
      </c:lineChart>
      <c:dateAx>
        <c:axId val="100276864"/>
        <c:scaling>
          <c:orientation val="minMax"/>
        </c:scaling>
        <c:delete val="1"/>
        <c:axPos val="b"/>
        <c:numFmt formatCode="ge" sourceLinked="1"/>
        <c:majorTickMark val="none"/>
        <c:minorTickMark val="none"/>
        <c:tickLblPos val="none"/>
        <c:crossAx val="100303616"/>
        <c:crosses val="autoZero"/>
        <c:auto val="1"/>
        <c:lblOffset val="100"/>
        <c:baseTimeUnit val="years"/>
      </c:dateAx>
      <c:valAx>
        <c:axId val="100303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76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100</c:v>
                </c:pt>
                <c:pt idx="1">
                  <c:v>100</c:v>
                </c:pt>
                <c:pt idx="2">
                  <c:v>100.56</c:v>
                </c:pt>
                <c:pt idx="3">
                  <c:v>100</c:v>
                </c:pt>
                <c:pt idx="4">
                  <c:v>100</c:v>
                </c:pt>
              </c:numCache>
            </c:numRef>
          </c:val>
          <c:extLst>
            <c:ext xmlns:c16="http://schemas.microsoft.com/office/drawing/2014/chart" uri="{C3380CC4-5D6E-409C-BE32-E72D297353CC}">
              <c16:uniqueId val="{00000000-02EA-4F71-9E94-47EDE4A8BD62}"/>
            </c:ext>
          </c:extLst>
        </c:ser>
        <c:dLbls>
          <c:showLegendKey val="0"/>
          <c:showVal val="0"/>
          <c:showCatName val="0"/>
          <c:showSerName val="0"/>
          <c:showPercent val="0"/>
          <c:showBubbleSize val="0"/>
        </c:dLbls>
        <c:gapWidth val="150"/>
        <c:axId val="100325632"/>
        <c:axId val="11003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94.73</c:v>
                </c:pt>
                <c:pt idx="1">
                  <c:v>96.59</c:v>
                </c:pt>
                <c:pt idx="2">
                  <c:v>101.24</c:v>
                </c:pt>
                <c:pt idx="3">
                  <c:v>100.94</c:v>
                </c:pt>
                <c:pt idx="4">
                  <c:v>100.85</c:v>
                </c:pt>
              </c:numCache>
            </c:numRef>
          </c:val>
          <c:smooth val="0"/>
          <c:extLst>
            <c:ext xmlns:c16="http://schemas.microsoft.com/office/drawing/2014/chart" uri="{C3380CC4-5D6E-409C-BE32-E72D297353CC}">
              <c16:uniqueId val="{00000001-02EA-4F71-9E94-47EDE4A8BD62}"/>
            </c:ext>
          </c:extLst>
        </c:ser>
        <c:dLbls>
          <c:showLegendKey val="0"/>
          <c:showVal val="0"/>
          <c:showCatName val="0"/>
          <c:showSerName val="0"/>
          <c:showPercent val="0"/>
          <c:showBubbleSize val="0"/>
        </c:dLbls>
        <c:marker val="1"/>
        <c:smooth val="0"/>
        <c:axId val="100325632"/>
        <c:axId val="110031232"/>
      </c:lineChart>
      <c:dateAx>
        <c:axId val="100325632"/>
        <c:scaling>
          <c:orientation val="minMax"/>
        </c:scaling>
        <c:delete val="1"/>
        <c:axPos val="b"/>
        <c:numFmt formatCode="ge" sourceLinked="1"/>
        <c:majorTickMark val="none"/>
        <c:minorTickMark val="none"/>
        <c:tickLblPos val="none"/>
        <c:crossAx val="110031232"/>
        <c:crosses val="autoZero"/>
        <c:auto val="1"/>
        <c:lblOffset val="100"/>
        <c:baseTimeUnit val="years"/>
      </c:dateAx>
      <c:valAx>
        <c:axId val="110031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25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8.66</c:v>
                </c:pt>
                <c:pt idx="1">
                  <c:v>9.68</c:v>
                </c:pt>
                <c:pt idx="2">
                  <c:v>28.31</c:v>
                </c:pt>
                <c:pt idx="3">
                  <c:v>30.49</c:v>
                </c:pt>
                <c:pt idx="4">
                  <c:v>32.590000000000003</c:v>
                </c:pt>
              </c:numCache>
            </c:numRef>
          </c:val>
          <c:extLst>
            <c:ext xmlns:c16="http://schemas.microsoft.com/office/drawing/2014/chart" uri="{C3380CC4-5D6E-409C-BE32-E72D297353CC}">
              <c16:uniqueId val="{00000000-B179-4D62-BD7E-1EABA738AC72}"/>
            </c:ext>
          </c:extLst>
        </c:ser>
        <c:dLbls>
          <c:showLegendKey val="0"/>
          <c:showVal val="0"/>
          <c:showCatName val="0"/>
          <c:showSerName val="0"/>
          <c:showPercent val="0"/>
          <c:showBubbleSize val="0"/>
        </c:dLbls>
        <c:gapWidth val="150"/>
        <c:axId val="118908800"/>
        <c:axId val="118915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12.99</c:v>
                </c:pt>
                <c:pt idx="1">
                  <c:v>13.6</c:v>
                </c:pt>
                <c:pt idx="2">
                  <c:v>22.34</c:v>
                </c:pt>
                <c:pt idx="3">
                  <c:v>22.79</c:v>
                </c:pt>
                <c:pt idx="4">
                  <c:v>22.77</c:v>
                </c:pt>
              </c:numCache>
            </c:numRef>
          </c:val>
          <c:smooth val="0"/>
          <c:extLst>
            <c:ext xmlns:c16="http://schemas.microsoft.com/office/drawing/2014/chart" uri="{C3380CC4-5D6E-409C-BE32-E72D297353CC}">
              <c16:uniqueId val="{00000001-B179-4D62-BD7E-1EABA738AC72}"/>
            </c:ext>
          </c:extLst>
        </c:ser>
        <c:dLbls>
          <c:showLegendKey val="0"/>
          <c:showVal val="0"/>
          <c:showCatName val="0"/>
          <c:showSerName val="0"/>
          <c:showPercent val="0"/>
          <c:showBubbleSize val="0"/>
        </c:dLbls>
        <c:marker val="1"/>
        <c:smooth val="0"/>
        <c:axId val="118908800"/>
        <c:axId val="118915072"/>
      </c:lineChart>
      <c:dateAx>
        <c:axId val="118908800"/>
        <c:scaling>
          <c:orientation val="minMax"/>
        </c:scaling>
        <c:delete val="1"/>
        <c:axPos val="b"/>
        <c:numFmt formatCode="ge" sourceLinked="1"/>
        <c:majorTickMark val="none"/>
        <c:minorTickMark val="none"/>
        <c:tickLblPos val="none"/>
        <c:crossAx val="118915072"/>
        <c:crosses val="autoZero"/>
        <c:auto val="1"/>
        <c:lblOffset val="100"/>
        <c:baseTimeUnit val="years"/>
      </c:dateAx>
      <c:valAx>
        <c:axId val="118915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08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5BB-4FD4-963E-839C54500D5E}"/>
            </c:ext>
          </c:extLst>
        </c:ser>
        <c:dLbls>
          <c:showLegendKey val="0"/>
          <c:showVal val="0"/>
          <c:showCatName val="0"/>
          <c:showSerName val="0"/>
          <c:showPercent val="0"/>
          <c:showBubbleSize val="0"/>
        </c:dLbls>
        <c:gapWidth val="150"/>
        <c:axId val="118941184"/>
        <c:axId val="118943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formatCode="#,##0.00;&quot;△&quot;#,##0.00;&quot;-&quot;">
                  <c:v>0.04</c:v>
                </c:pt>
                <c:pt idx="4">
                  <c:v>0</c:v>
                </c:pt>
              </c:numCache>
            </c:numRef>
          </c:val>
          <c:smooth val="0"/>
          <c:extLst>
            <c:ext xmlns:c16="http://schemas.microsoft.com/office/drawing/2014/chart" uri="{C3380CC4-5D6E-409C-BE32-E72D297353CC}">
              <c16:uniqueId val="{00000001-05BB-4FD4-963E-839C54500D5E}"/>
            </c:ext>
          </c:extLst>
        </c:ser>
        <c:dLbls>
          <c:showLegendKey val="0"/>
          <c:showVal val="0"/>
          <c:showCatName val="0"/>
          <c:showSerName val="0"/>
          <c:showPercent val="0"/>
          <c:showBubbleSize val="0"/>
        </c:dLbls>
        <c:marker val="1"/>
        <c:smooth val="0"/>
        <c:axId val="118941184"/>
        <c:axId val="118943104"/>
      </c:lineChart>
      <c:dateAx>
        <c:axId val="118941184"/>
        <c:scaling>
          <c:orientation val="minMax"/>
        </c:scaling>
        <c:delete val="1"/>
        <c:axPos val="b"/>
        <c:numFmt formatCode="ge" sourceLinked="1"/>
        <c:majorTickMark val="none"/>
        <c:minorTickMark val="none"/>
        <c:tickLblPos val="none"/>
        <c:crossAx val="118943104"/>
        <c:crosses val="autoZero"/>
        <c:auto val="1"/>
        <c:lblOffset val="100"/>
        <c:baseTimeUnit val="years"/>
      </c:dateAx>
      <c:valAx>
        <c:axId val="118943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41184"/>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7DB-48B4-B362-8744A3AE9D0B}"/>
            </c:ext>
          </c:extLst>
        </c:ser>
        <c:dLbls>
          <c:showLegendKey val="0"/>
          <c:showVal val="0"/>
          <c:showCatName val="0"/>
          <c:showSerName val="0"/>
          <c:showPercent val="0"/>
          <c:showBubbleSize val="0"/>
        </c:dLbls>
        <c:gapWidth val="150"/>
        <c:axId val="119244288"/>
        <c:axId val="119246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236.15</c:v>
                </c:pt>
                <c:pt idx="1">
                  <c:v>232.81</c:v>
                </c:pt>
                <c:pt idx="2">
                  <c:v>184.13</c:v>
                </c:pt>
                <c:pt idx="3">
                  <c:v>101.85</c:v>
                </c:pt>
                <c:pt idx="4">
                  <c:v>110.77</c:v>
                </c:pt>
              </c:numCache>
            </c:numRef>
          </c:val>
          <c:smooth val="0"/>
          <c:extLst>
            <c:ext xmlns:c16="http://schemas.microsoft.com/office/drawing/2014/chart" uri="{C3380CC4-5D6E-409C-BE32-E72D297353CC}">
              <c16:uniqueId val="{00000001-F7DB-48B4-B362-8744A3AE9D0B}"/>
            </c:ext>
          </c:extLst>
        </c:ser>
        <c:dLbls>
          <c:showLegendKey val="0"/>
          <c:showVal val="0"/>
          <c:showCatName val="0"/>
          <c:showSerName val="0"/>
          <c:showPercent val="0"/>
          <c:showBubbleSize val="0"/>
        </c:dLbls>
        <c:marker val="1"/>
        <c:smooth val="0"/>
        <c:axId val="119244288"/>
        <c:axId val="119246208"/>
      </c:lineChart>
      <c:dateAx>
        <c:axId val="119244288"/>
        <c:scaling>
          <c:orientation val="minMax"/>
        </c:scaling>
        <c:delete val="1"/>
        <c:axPos val="b"/>
        <c:numFmt formatCode="ge" sourceLinked="1"/>
        <c:majorTickMark val="none"/>
        <c:minorTickMark val="none"/>
        <c:tickLblPos val="none"/>
        <c:crossAx val="119246208"/>
        <c:crosses val="autoZero"/>
        <c:auto val="1"/>
        <c:lblOffset val="100"/>
        <c:baseTimeUnit val="years"/>
      </c:dateAx>
      <c:valAx>
        <c:axId val="119246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4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1223.6099999999999</c:v>
                </c:pt>
                <c:pt idx="1">
                  <c:v>346.75</c:v>
                </c:pt>
                <c:pt idx="2">
                  <c:v>32.380000000000003</c:v>
                </c:pt>
                <c:pt idx="3">
                  <c:v>26.6</c:v>
                </c:pt>
                <c:pt idx="4">
                  <c:v>25.49</c:v>
                </c:pt>
              </c:numCache>
            </c:numRef>
          </c:val>
          <c:extLst>
            <c:ext xmlns:c16="http://schemas.microsoft.com/office/drawing/2014/chart" uri="{C3380CC4-5D6E-409C-BE32-E72D297353CC}">
              <c16:uniqueId val="{00000000-A935-4DA1-B764-45048709380B}"/>
            </c:ext>
          </c:extLst>
        </c:ser>
        <c:dLbls>
          <c:showLegendKey val="0"/>
          <c:showVal val="0"/>
          <c:showCatName val="0"/>
          <c:showSerName val="0"/>
          <c:showPercent val="0"/>
          <c:showBubbleSize val="0"/>
        </c:dLbls>
        <c:gapWidth val="150"/>
        <c:axId val="119272576"/>
        <c:axId val="11927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243.58</c:v>
                </c:pt>
                <c:pt idx="1">
                  <c:v>290.19</c:v>
                </c:pt>
                <c:pt idx="2">
                  <c:v>63.22</c:v>
                </c:pt>
                <c:pt idx="3">
                  <c:v>49.07</c:v>
                </c:pt>
                <c:pt idx="4">
                  <c:v>46.78</c:v>
                </c:pt>
              </c:numCache>
            </c:numRef>
          </c:val>
          <c:smooth val="0"/>
          <c:extLst>
            <c:ext xmlns:c16="http://schemas.microsoft.com/office/drawing/2014/chart" uri="{C3380CC4-5D6E-409C-BE32-E72D297353CC}">
              <c16:uniqueId val="{00000001-A935-4DA1-B764-45048709380B}"/>
            </c:ext>
          </c:extLst>
        </c:ser>
        <c:dLbls>
          <c:showLegendKey val="0"/>
          <c:showVal val="0"/>
          <c:showCatName val="0"/>
          <c:showSerName val="0"/>
          <c:showPercent val="0"/>
          <c:showBubbleSize val="0"/>
        </c:dLbls>
        <c:marker val="1"/>
        <c:smooth val="0"/>
        <c:axId val="119272576"/>
        <c:axId val="119274496"/>
      </c:lineChart>
      <c:dateAx>
        <c:axId val="119272576"/>
        <c:scaling>
          <c:orientation val="minMax"/>
        </c:scaling>
        <c:delete val="1"/>
        <c:axPos val="b"/>
        <c:numFmt formatCode="ge" sourceLinked="1"/>
        <c:majorTickMark val="none"/>
        <c:minorTickMark val="none"/>
        <c:tickLblPos val="none"/>
        <c:crossAx val="119274496"/>
        <c:crosses val="autoZero"/>
        <c:auto val="1"/>
        <c:lblOffset val="100"/>
        <c:baseTimeUnit val="years"/>
      </c:dateAx>
      <c:valAx>
        <c:axId val="11927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72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3073.2</c:v>
                </c:pt>
                <c:pt idx="1">
                  <c:v>2757.28</c:v>
                </c:pt>
                <c:pt idx="2">
                  <c:v>2692.2</c:v>
                </c:pt>
                <c:pt idx="3">
                  <c:v>2810.67</c:v>
                </c:pt>
                <c:pt idx="4">
                  <c:v>2605.9</c:v>
                </c:pt>
              </c:numCache>
            </c:numRef>
          </c:val>
          <c:extLst>
            <c:ext xmlns:c16="http://schemas.microsoft.com/office/drawing/2014/chart" uri="{C3380CC4-5D6E-409C-BE32-E72D297353CC}">
              <c16:uniqueId val="{00000000-1E7C-4612-A6D3-9114E01CBC69}"/>
            </c:ext>
          </c:extLst>
        </c:ser>
        <c:dLbls>
          <c:showLegendKey val="0"/>
          <c:showVal val="0"/>
          <c:showCatName val="0"/>
          <c:showSerName val="0"/>
          <c:showPercent val="0"/>
          <c:showBubbleSize val="0"/>
        </c:dLbls>
        <c:gapWidth val="150"/>
        <c:axId val="131142400"/>
        <c:axId val="131144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1622.51</c:v>
                </c:pt>
                <c:pt idx="1">
                  <c:v>1569.13</c:v>
                </c:pt>
                <c:pt idx="2">
                  <c:v>1436</c:v>
                </c:pt>
                <c:pt idx="3">
                  <c:v>1434.89</c:v>
                </c:pt>
                <c:pt idx="4">
                  <c:v>1298.9100000000001</c:v>
                </c:pt>
              </c:numCache>
            </c:numRef>
          </c:val>
          <c:smooth val="0"/>
          <c:extLst>
            <c:ext xmlns:c16="http://schemas.microsoft.com/office/drawing/2014/chart" uri="{C3380CC4-5D6E-409C-BE32-E72D297353CC}">
              <c16:uniqueId val="{00000001-1E7C-4612-A6D3-9114E01CBC69}"/>
            </c:ext>
          </c:extLst>
        </c:ser>
        <c:dLbls>
          <c:showLegendKey val="0"/>
          <c:showVal val="0"/>
          <c:showCatName val="0"/>
          <c:showSerName val="0"/>
          <c:showPercent val="0"/>
          <c:showBubbleSize val="0"/>
        </c:dLbls>
        <c:marker val="1"/>
        <c:smooth val="0"/>
        <c:axId val="131142400"/>
        <c:axId val="131144320"/>
      </c:lineChart>
      <c:dateAx>
        <c:axId val="131142400"/>
        <c:scaling>
          <c:orientation val="minMax"/>
        </c:scaling>
        <c:delete val="1"/>
        <c:axPos val="b"/>
        <c:numFmt formatCode="ge" sourceLinked="1"/>
        <c:majorTickMark val="none"/>
        <c:minorTickMark val="none"/>
        <c:tickLblPos val="none"/>
        <c:crossAx val="131144320"/>
        <c:crosses val="autoZero"/>
        <c:auto val="1"/>
        <c:lblOffset val="100"/>
        <c:baseTimeUnit val="years"/>
      </c:dateAx>
      <c:valAx>
        <c:axId val="131144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14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70.61</c:v>
                </c:pt>
                <c:pt idx="1">
                  <c:v>69.36</c:v>
                </c:pt>
                <c:pt idx="2">
                  <c:v>78.73</c:v>
                </c:pt>
                <c:pt idx="3">
                  <c:v>87.02</c:v>
                </c:pt>
                <c:pt idx="4">
                  <c:v>92.13</c:v>
                </c:pt>
              </c:numCache>
            </c:numRef>
          </c:val>
          <c:extLst>
            <c:ext xmlns:c16="http://schemas.microsoft.com/office/drawing/2014/chart" uri="{C3380CC4-5D6E-409C-BE32-E72D297353CC}">
              <c16:uniqueId val="{00000000-66C0-4E3B-9094-E03D9DE0BB62}"/>
            </c:ext>
          </c:extLst>
        </c:ser>
        <c:dLbls>
          <c:showLegendKey val="0"/>
          <c:showVal val="0"/>
          <c:showCatName val="0"/>
          <c:showSerName val="0"/>
          <c:showPercent val="0"/>
          <c:showBubbleSize val="0"/>
        </c:dLbls>
        <c:gapWidth val="150"/>
        <c:axId val="131187072"/>
        <c:axId val="131188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62.83</c:v>
                </c:pt>
                <c:pt idx="1">
                  <c:v>64.63</c:v>
                </c:pt>
                <c:pt idx="2">
                  <c:v>66.56</c:v>
                </c:pt>
                <c:pt idx="3">
                  <c:v>66.22</c:v>
                </c:pt>
                <c:pt idx="4">
                  <c:v>69.87</c:v>
                </c:pt>
              </c:numCache>
            </c:numRef>
          </c:val>
          <c:smooth val="0"/>
          <c:extLst>
            <c:ext xmlns:c16="http://schemas.microsoft.com/office/drawing/2014/chart" uri="{C3380CC4-5D6E-409C-BE32-E72D297353CC}">
              <c16:uniqueId val="{00000001-66C0-4E3B-9094-E03D9DE0BB62}"/>
            </c:ext>
          </c:extLst>
        </c:ser>
        <c:dLbls>
          <c:showLegendKey val="0"/>
          <c:showVal val="0"/>
          <c:showCatName val="0"/>
          <c:showSerName val="0"/>
          <c:showPercent val="0"/>
          <c:showBubbleSize val="0"/>
        </c:dLbls>
        <c:marker val="1"/>
        <c:smooth val="0"/>
        <c:axId val="131187072"/>
        <c:axId val="131188992"/>
      </c:lineChart>
      <c:dateAx>
        <c:axId val="131187072"/>
        <c:scaling>
          <c:orientation val="minMax"/>
        </c:scaling>
        <c:delete val="1"/>
        <c:axPos val="b"/>
        <c:numFmt formatCode="ge" sourceLinked="1"/>
        <c:majorTickMark val="none"/>
        <c:minorTickMark val="none"/>
        <c:tickLblPos val="none"/>
        <c:crossAx val="131188992"/>
        <c:crosses val="autoZero"/>
        <c:auto val="1"/>
        <c:lblOffset val="100"/>
        <c:baseTimeUnit val="years"/>
      </c:dateAx>
      <c:valAx>
        <c:axId val="131188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187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254.78</c:v>
                </c:pt>
                <c:pt idx="1">
                  <c:v>263.97000000000003</c:v>
                </c:pt>
                <c:pt idx="2">
                  <c:v>227.82</c:v>
                </c:pt>
                <c:pt idx="3">
                  <c:v>205.87</c:v>
                </c:pt>
                <c:pt idx="4">
                  <c:v>194.63</c:v>
                </c:pt>
              </c:numCache>
            </c:numRef>
          </c:val>
          <c:extLst>
            <c:ext xmlns:c16="http://schemas.microsoft.com/office/drawing/2014/chart" uri="{C3380CC4-5D6E-409C-BE32-E72D297353CC}">
              <c16:uniqueId val="{00000000-BCAC-4ABB-9399-91E396490809}"/>
            </c:ext>
          </c:extLst>
        </c:ser>
        <c:dLbls>
          <c:showLegendKey val="0"/>
          <c:showVal val="0"/>
          <c:showCatName val="0"/>
          <c:showSerName val="0"/>
          <c:showPercent val="0"/>
          <c:showBubbleSize val="0"/>
        </c:dLbls>
        <c:gapWidth val="150"/>
        <c:axId val="131543040"/>
        <c:axId val="131544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250.43</c:v>
                </c:pt>
                <c:pt idx="1">
                  <c:v>245.75</c:v>
                </c:pt>
                <c:pt idx="2">
                  <c:v>244.29</c:v>
                </c:pt>
                <c:pt idx="3">
                  <c:v>246.72</c:v>
                </c:pt>
                <c:pt idx="4">
                  <c:v>234.96</c:v>
                </c:pt>
              </c:numCache>
            </c:numRef>
          </c:val>
          <c:smooth val="0"/>
          <c:extLst>
            <c:ext xmlns:c16="http://schemas.microsoft.com/office/drawing/2014/chart" uri="{C3380CC4-5D6E-409C-BE32-E72D297353CC}">
              <c16:uniqueId val="{00000001-BCAC-4ABB-9399-91E396490809}"/>
            </c:ext>
          </c:extLst>
        </c:ser>
        <c:dLbls>
          <c:showLegendKey val="0"/>
          <c:showVal val="0"/>
          <c:showCatName val="0"/>
          <c:showSerName val="0"/>
          <c:showPercent val="0"/>
          <c:showBubbleSize val="0"/>
        </c:dLbls>
        <c:marker val="1"/>
        <c:smooth val="0"/>
        <c:axId val="131543040"/>
        <c:axId val="131544960"/>
      </c:lineChart>
      <c:dateAx>
        <c:axId val="131543040"/>
        <c:scaling>
          <c:orientation val="minMax"/>
        </c:scaling>
        <c:delete val="1"/>
        <c:axPos val="b"/>
        <c:numFmt formatCode="ge" sourceLinked="1"/>
        <c:majorTickMark val="none"/>
        <c:minorTickMark val="none"/>
        <c:tickLblPos val="none"/>
        <c:crossAx val="131544960"/>
        <c:crosses val="autoZero"/>
        <c:auto val="1"/>
        <c:lblOffset val="100"/>
        <c:baseTimeUnit val="years"/>
      </c:dateAx>
      <c:valAx>
        <c:axId val="131544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54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43</c:v>
                </c:pt>
                <c:pt idx="1">
                  <c:v>43.42</c:v>
                </c:pt>
                <c:pt idx="2">
                  <c:v>41.7</c:v>
                </c:pt>
                <c:pt idx="3">
                  <c:v>42.84</c:v>
                </c:pt>
                <c:pt idx="4">
                  <c:v>43.35</c:v>
                </c:pt>
              </c:numCache>
            </c:numRef>
          </c:val>
          <c:extLst>
            <c:ext xmlns:c16="http://schemas.microsoft.com/office/drawing/2014/chart" uri="{C3380CC4-5D6E-409C-BE32-E72D297353CC}">
              <c16:uniqueId val="{00000000-1B2E-46B8-8359-D624012DFFB9}"/>
            </c:ext>
          </c:extLst>
        </c:ser>
        <c:dLbls>
          <c:showLegendKey val="0"/>
          <c:showVal val="0"/>
          <c:showCatName val="0"/>
          <c:showSerName val="0"/>
          <c:showPercent val="0"/>
          <c:showBubbleSize val="0"/>
        </c:dLbls>
        <c:gapWidth val="150"/>
        <c:axId val="131584000"/>
        <c:axId val="13158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42.31</c:v>
                </c:pt>
                <c:pt idx="1">
                  <c:v>43.65</c:v>
                </c:pt>
                <c:pt idx="2">
                  <c:v>43.58</c:v>
                </c:pt>
                <c:pt idx="3">
                  <c:v>41.35</c:v>
                </c:pt>
                <c:pt idx="4">
                  <c:v>42.9</c:v>
                </c:pt>
              </c:numCache>
            </c:numRef>
          </c:val>
          <c:smooth val="0"/>
          <c:extLst>
            <c:ext xmlns:c16="http://schemas.microsoft.com/office/drawing/2014/chart" uri="{C3380CC4-5D6E-409C-BE32-E72D297353CC}">
              <c16:uniqueId val="{00000001-1B2E-46B8-8359-D624012DFFB9}"/>
            </c:ext>
          </c:extLst>
        </c:ser>
        <c:dLbls>
          <c:showLegendKey val="0"/>
          <c:showVal val="0"/>
          <c:showCatName val="0"/>
          <c:showSerName val="0"/>
          <c:showPercent val="0"/>
          <c:showBubbleSize val="0"/>
        </c:dLbls>
        <c:marker val="1"/>
        <c:smooth val="0"/>
        <c:axId val="131584000"/>
        <c:axId val="131585920"/>
      </c:lineChart>
      <c:dateAx>
        <c:axId val="131584000"/>
        <c:scaling>
          <c:orientation val="minMax"/>
        </c:scaling>
        <c:delete val="1"/>
        <c:axPos val="b"/>
        <c:numFmt formatCode="ge" sourceLinked="1"/>
        <c:majorTickMark val="none"/>
        <c:minorTickMark val="none"/>
        <c:tickLblPos val="none"/>
        <c:crossAx val="131585920"/>
        <c:crosses val="autoZero"/>
        <c:auto val="1"/>
        <c:lblOffset val="100"/>
        <c:baseTimeUnit val="years"/>
      </c:dateAx>
      <c:valAx>
        <c:axId val="13158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58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57.95</c:v>
                </c:pt>
                <c:pt idx="1">
                  <c:v>61.09</c:v>
                </c:pt>
                <c:pt idx="2">
                  <c:v>61.55</c:v>
                </c:pt>
                <c:pt idx="3">
                  <c:v>63.24</c:v>
                </c:pt>
                <c:pt idx="4">
                  <c:v>65.86</c:v>
                </c:pt>
              </c:numCache>
            </c:numRef>
          </c:val>
          <c:extLst>
            <c:ext xmlns:c16="http://schemas.microsoft.com/office/drawing/2014/chart" uri="{C3380CC4-5D6E-409C-BE32-E72D297353CC}">
              <c16:uniqueId val="{00000000-D724-4315-BA9F-D10B1BEFF17F}"/>
            </c:ext>
          </c:extLst>
        </c:ser>
        <c:dLbls>
          <c:showLegendKey val="0"/>
          <c:showVal val="0"/>
          <c:showCatName val="0"/>
          <c:showSerName val="0"/>
          <c:showPercent val="0"/>
          <c:showBubbleSize val="0"/>
        </c:dLbls>
        <c:gapWidth val="150"/>
        <c:axId val="131992960"/>
        <c:axId val="13200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81.3</c:v>
                </c:pt>
                <c:pt idx="1">
                  <c:v>82.2</c:v>
                </c:pt>
                <c:pt idx="2">
                  <c:v>82.35</c:v>
                </c:pt>
                <c:pt idx="3">
                  <c:v>82.9</c:v>
                </c:pt>
                <c:pt idx="4">
                  <c:v>83.5</c:v>
                </c:pt>
              </c:numCache>
            </c:numRef>
          </c:val>
          <c:smooth val="0"/>
          <c:extLst>
            <c:ext xmlns:c16="http://schemas.microsoft.com/office/drawing/2014/chart" uri="{C3380CC4-5D6E-409C-BE32-E72D297353CC}">
              <c16:uniqueId val="{00000001-D724-4315-BA9F-D10B1BEFF17F}"/>
            </c:ext>
          </c:extLst>
        </c:ser>
        <c:dLbls>
          <c:showLegendKey val="0"/>
          <c:showVal val="0"/>
          <c:showCatName val="0"/>
          <c:showSerName val="0"/>
          <c:showPercent val="0"/>
          <c:showBubbleSize val="0"/>
        </c:dLbls>
        <c:marker val="1"/>
        <c:smooth val="0"/>
        <c:axId val="131992960"/>
        <c:axId val="132003328"/>
      </c:lineChart>
      <c:dateAx>
        <c:axId val="131992960"/>
        <c:scaling>
          <c:orientation val="minMax"/>
        </c:scaling>
        <c:delete val="1"/>
        <c:axPos val="b"/>
        <c:numFmt formatCode="ge" sourceLinked="1"/>
        <c:majorTickMark val="none"/>
        <c:minorTickMark val="none"/>
        <c:tickLblPos val="none"/>
        <c:crossAx val="132003328"/>
        <c:crosses val="autoZero"/>
        <c:auto val="1"/>
        <c:lblOffset val="100"/>
        <c:baseTimeUnit val="years"/>
      </c:dateAx>
      <c:valAx>
        <c:axId val="132003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99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【100.66】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【54.12】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S1" zoomScaleNormal="100" workbookViewId="0">
      <selection activeCell="AD9" sqref="AD9:AJ9"/>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6" t="str">
        <f>データ!H6</f>
        <v>広島県　江田島市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4"/>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4"/>
      <c r="BK7" s="4"/>
      <c r="BL7" s="5" t="s">
        <v>9</v>
      </c>
      <c r="BM7" s="6"/>
      <c r="BN7" s="6"/>
      <c r="BO7" s="6"/>
      <c r="BP7" s="6"/>
      <c r="BQ7" s="6"/>
      <c r="BR7" s="6"/>
      <c r="BS7" s="6"/>
      <c r="BT7" s="6"/>
      <c r="BU7" s="6"/>
      <c r="BV7" s="6"/>
      <c r="BW7" s="6"/>
      <c r="BX7" s="6"/>
      <c r="BY7" s="7"/>
    </row>
    <row r="8" spans="1:78" ht="18.75" customHeight="1" x14ac:dyDescent="0.15">
      <c r="A8" s="2"/>
      <c r="B8" s="73" t="str">
        <f>データ!I6</f>
        <v>法適用</v>
      </c>
      <c r="C8" s="73"/>
      <c r="D8" s="73"/>
      <c r="E8" s="73"/>
      <c r="F8" s="73"/>
      <c r="G8" s="73"/>
      <c r="H8" s="73"/>
      <c r="I8" s="73" t="str">
        <f>データ!J6</f>
        <v>下水道事業</v>
      </c>
      <c r="J8" s="73"/>
      <c r="K8" s="73"/>
      <c r="L8" s="73"/>
      <c r="M8" s="73"/>
      <c r="N8" s="73"/>
      <c r="O8" s="73"/>
      <c r="P8" s="73" t="str">
        <f>データ!K6</f>
        <v>特定環境保全公共下水道</v>
      </c>
      <c r="Q8" s="73"/>
      <c r="R8" s="73"/>
      <c r="S8" s="73"/>
      <c r="T8" s="73"/>
      <c r="U8" s="73"/>
      <c r="V8" s="73"/>
      <c r="W8" s="73" t="str">
        <f>データ!L6</f>
        <v>D2</v>
      </c>
      <c r="X8" s="73"/>
      <c r="Y8" s="73"/>
      <c r="Z8" s="73"/>
      <c r="AA8" s="73"/>
      <c r="AB8" s="73"/>
      <c r="AC8" s="73"/>
      <c r="AD8" s="74" t="s">
        <v>122</v>
      </c>
      <c r="AE8" s="74"/>
      <c r="AF8" s="74"/>
      <c r="AG8" s="74"/>
      <c r="AH8" s="74"/>
      <c r="AI8" s="74"/>
      <c r="AJ8" s="74"/>
      <c r="AK8" s="4"/>
      <c r="AL8" s="68">
        <f>データ!S6</f>
        <v>24596</v>
      </c>
      <c r="AM8" s="68"/>
      <c r="AN8" s="68"/>
      <c r="AO8" s="68"/>
      <c r="AP8" s="68"/>
      <c r="AQ8" s="68"/>
      <c r="AR8" s="68"/>
      <c r="AS8" s="68"/>
      <c r="AT8" s="67">
        <f>データ!T6</f>
        <v>100.7</v>
      </c>
      <c r="AU8" s="67"/>
      <c r="AV8" s="67"/>
      <c r="AW8" s="67"/>
      <c r="AX8" s="67"/>
      <c r="AY8" s="67"/>
      <c r="AZ8" s="67"/>
      <c r="BA8" s="67"/>
      <c r="BB8" s="67">
        <f>データ!U6</f>
        <v>244.25</v>
      </c>
      <c r="BC8" s="67"/>
      <c r="BD8" s="67"/>
      <c r="BE8" s="67"/>
      <c r="BF8" s="67"/>
      <c r="BG8" s="67"/>
      <c r="BH8" s="67"/>
      <c r="BI8" s="67"/>
      <c r="BJ8" s="4"/>
      <c r="BK8" s="4"/>
      <c r="BL8" s="71" t="s">
        <v>10</v>
      </c>
      <c r="BM8" s="72"/>
      <c r="BN8" s="8" t="s">
        <v>11</v>
      </c>
      <c r="BO8" s="9"/>
      <c r="BP8" s="9"/>
      <c r="BQ8" s="9"/>
      <c r="BR8" s="9"/>
      <c r="BS8" s="9"/>
      <c r="BT8" s="9"/>
      <c r="BU8" s="9"/>
      <c r="BV8" s="9"/>
      <c r="BW8" s="9"/>
      <c r="BX8" s="9"/>
      <c r="BY8" s="10"/>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4"/>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4"/>
      <c r="BK9" s="4"/>
      <c r="BL9" s="65" t="s">
        <v>20</v>
      </c>
      <c r="BM9" s="66"/>
      <c r="BN9" s="11" t="s">
        <v>21</v>
      </c>
      <c r="BO9" s="12"/>
      <c r="BP9" s="12"/>
      <c r="BQ9" s="12"/>
      <c r="BR9" s="12"/>
      <c r="BS9" s="12"/>
      <c r="BT9" s="12"/>
      <c r="BU9" s="12"/>
      <c r="BV9" s="12"/>
      <c r="BW9" s="12"/>
      <c r="BX9" s="12"/>
      <c r="BY9" s="13"/>
    </row>
    <row r="10" spans="1:78" ht="18.75" customHeight="1" x14ac:dyDescent="0.15">
      <c r="A10" s="2"/>
      <c r="B10" s="67" t="str">
        <f>データ!N6</f>
        <v>-</v>
      </c>
      <c r="C10" s="67"/>
      <c r="D10" s="67"/>
      <c r="E10" s="67"/>
      <c r="F10" s="67"/>
      <c r="G10" s="67"/>
      <c r="H10" s="67"/>
      <c r="I10" s="67">
        <f>データ!O6</f>
        <v>71.42</v>
      </c>
      <c r="J10" s="67"/>
      <c r="K10" s="67"/>
      <c r="L10" s="67"/>
      <c r="M10" s="67"/>
      <c r="N10" s="67"/>
      <c r="O10" s="67"/>
      <c r="P10" s="67">
        <f>データ!P6</f>
        <v>38.450000000000003</v>
      </c>
      <c r="Q10" s="67"/>
      <c r="R10" s="67"/>
      <c r="S10" s="67"/>
      <c r="T10" s="67"/>
      <c r="U10" s="67"/>
      <c r="V10" s="67"/>
      <c r="W10" s="67">
        <f>データ!Q6</f>
        <v>92.51</v>
      </c>
      <c r="X10" s="67"/>
      <c r="Y10" s="67"/>
      <c r="Z10" s="67"/>
      <c r="AA10" s="67"/>
      <c r="AB10" s="67"/>
      <c r="AC10" s="67"/>
      <c r="AD10" s="68">
        <f>データ!R6</f>
        <v>3466</v>
      </c>
      <c r="AE10" s="68"/>
      <c r="AF10" s="68"/>
      <c r="AG10" s="68"/>
      <c r="AH10" s="68"/>
      <c r="AI10" s="68"/>
      <c r="AJ10" s="68"/>
      <c r="AK10" s="2"/>
      <c r="AL10" s="68">
        <f>データ!V6</f>
        <v>9276</v>
      </c>
      <c r="AM10" s="68"/>
      <c r="AN10" s="68"/>
      <c r="AO10" s="68"/>
      <c r="AP10" s="68"/>
      <c r="AQ10" s="68"/>
      <c r="AR10" s="68"/>
      <c r="AS10" s="68"/>
      <c r="AT10" s="67">
        <f>データ!W6</f>
        <v>3.84</v>
      </c>
      <c r="AU10" s="67"/>
      <c r="AV10" s="67"/>
      <c r="AW10" s="67"/>
      <c r="AX10" s="67"/>
      <c r="AY10" s="67"/>
      <c r="AZ10" s="67"/>
      <c r="BA10" s="67"/>
      <c r="BB10" s="67">
        <f>データ!X6</f>
        <v>2415.63</v>
      </c>
      <c r="BC10" s="67"/>
      <c r="BD10" s="67"/>
      <c r="BE10" s="67"/>
      <c r="BF10" s="67"/>
      <c r="BG10" s="67"/>
      <c r="BH10" s="67"/>
      <c r="BI10" s="67"/>
      <c r="BJ10" s="2"/>
      <c r="BK10" s="2"/>
      <c r="BL10" s="69" t="s">
        <v>22</v>
      </c>
      <c r="BM10" s="70"/>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26</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9" t="s">
        <v>119</v>
      </c>
      <c r="BM16" s="50"/>
      <c r="BN16" s="50"/>
      <c r="BO16" s="50"/>
      <c r="BP16" s="50"/>
      <c r="BQ16" s="50"/>
      <c r="BR16" s="50"/>
      <c r="BS16" s="50"/>
      <c r="BT16" s="50"/>
      <c r="BU16" s="50"/>
      <c r="BV16" s="50"/>
      <c r="BW16" s="50"/>
      <c r="BX16" s="50"/>
      <c r="BY16" s="50"/>
      <c r="BZ16" s="5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27</v>
      </c>
      <c r="D34" s="55"/>
      <c r="E34" s="55"/>
      <c r="F34" s="55"/>
      <c r="G34" s="55"/>
      <c r="H34" s="55"/>
      <c r="I34" s="55"/>
      <c r="J34" s="55"/>
      <c r="K34" s="55"/>
      <c r="L34" s="55"/>
      <c r="M34" s="55"/>
      <c r="N34" s="55"/>
      <c r="O34" s="55"/>
      <c r="P34" s="55"/>
      <c r="Q34" s="20"/>
      <c r="R34" s="55" t="s">
        <v>28</v>
      </c>
      <c r="S34" s="55"/>
      <c r="T34" s="55"/>
      <c r="U34" s="55"/>
      <c r="V34" s="55"/>
      <c r="W34" s="55"/>
      <c r="X34" s="55"/>
      <c r="Y34" s="55"/>
      <c r="Z34" s="55"/>
      <c r="AA34" s="55"/>
      <c r="AB34" s="55"/>
      <c r="AC34" s="55"/>
      <c r="AD34" s="55"/>
      <c r="AE34" s="55"/>
      <c r="AF34" s="20"/>
      <c r="AG34" s="55" t="s">
        <v>29</v>
      </c>
      <c r="AH34" s="55"/>
      <c r="AI34" s="55"/>
      <c r="AJ34" s="55"/>
      <c r="AK34" s="55"/>
      <c r="AL34" s="55"/>
      <c r="AM34" s="55"/>
      <c r="AN34" s="55"/>
      <c r="AO34" s="55"/>
      <c r="AP34" s="55"/>
      <c r="AQ34" s="55"/>
      <c r="AR34" s="55"/>
      <c r="AS34" s="55"/>
      <c r="AT34" s="55"/>
      <c r="AU34" s="20"/>
      <c r="AV34" s="55" t="s">
        <v>30</v>
      </c>
      <c r="AW34" s="55"/>
      <c r="AX34" s="55"/>
      <c r="AY34" s="55"/>
      <c r="AZ34" s="55"/>
      <c r="BA34" s="55"/>
      <c r="BB34" s="55"/>
      <c r="BC34" s="55"/>
      <c r="BD34" s="55"/>
      <c r="BE34" s="55"/>
      <c r="BF34" s="55"/>
      <c r="BG34" s="55"/>
      <c r="BH34" s="55"/>
      <c r="BI34" s="55"/>
      <c r="BJ34" s="19"/>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20"/>
      <c r="R35" s="55"/>
      <c r="S35" s="55"/>
      <c r="T35" s="55"/>
      <c r="U35" s="55"/>
      <c r="V35" s="55"/>
      <c r="W35" s="55"/>
      <c r="X35" s="55"/>
      <c r="Y35" s="55"/>
      <c r="Z35" s="55"/>
      <c r="AA35" s="55"/>
      <c r="AB35" s="55"/>
      <c r="AC35" s="55"/>
      <c r="AD35" s="55"/>
      <c r="AE35" s="55"/>
      <c r="AF35" s="20"/>
      <c r="AG35" s="55"/>
      <c r="AH35" s="55"/>
      <c r="AI35" s="55"/>
      <c r="AJ35" s="55"/>
      <c r="AK35" s="55"/>
      <c r="AL35" s="55"/>
      <c r="AM35" s="55"/>
      <c r="AN35" s="55"/>
      <c r="AO35" s="55"/>
      <c r="AP35" s="55"/>
      <c r="AQ35" s="55"/>
      <c r="AR35" s="55"/>
      <c r="AS35" s="55"/>
      <c r="AT35" s="55"/>
      <c r="AU35" s="20"/>
      <c r="AV35" s="55"/>
      <c r="AW35" s="55"/>
      <c r="AX35" s="55"/>
      <c r="AY35" s="55"/>
      <c r="AZ35" s="55"/>
      <c r="BA35" s="55"/>
      <c r="BB35" s="55"/>
      <c r="BC35" s="55"/>
      <c r="BD35" s="55"/>
      <c r="BE35" s="55"/>
      <c r="BF35" s="55"/>
      <c r="BG35" s="55"/>
      <c r="BH35" s="55"/>
      <c r="BI35" s="55"/>
      <c r="BJ35" s="19"/>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2"/>
      <c r="BM44" s="53"/>
      <c r="BN44" s="53"/>
      <c r="BO44" s="53"/>
      <c r="BP44" s="53"/>
      <c r="BQ44" s="53"/>
      <c r="BR44" s="53"/>
      <c r="BS44" s="53"/>
      <c r="BT44" s="53"/>
      <c r="BU44" s="53"/>
      <c r="BV44" s="53"/>
      <c r="BW44" s="53"/>
      <c r="BX44" s="53"/>
      <c r="BY44" s="53"/>
      <c r="BZ44" s="5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3" t="s">
        <v>31</v>
      </c>
      <c r="BM45" s="44"/>
      <c r="BN45" s="44"/>
      <c r="BO45" s="44"/>
      <c r="BP45" s="44"/>
      <c r="BQ45" s="44"/>
      <c r="BR45" s="44"/>
      <c r="BS45" s="44"/>
      <c r="BT45" s="44"/>
      <c r="BU45" s="44"/>
      <c r="BV45" s="44"/>
      <c r="BW45" s="44"/>
      <c r="BX45" s="44"/>
      <c r="BY45" s="44"/>
      <c r="BZ45" s="4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9" t="s">
        <v>120</v>
      </c>
      <c r="BM47" s="50"/>
      <c r="BN47" s="50"/>
      <c r="BO47" s="50"/>
      <c r="BP47" s="50"/>
      <c r="BQ47" s="50"/>
      <c r="BR47" s="50"/>
      <c r="BS47" s="50"/>
      <c r="BT47" s="50"/>
      <c r="BU47" s="50"/>
      <c r="BV47" s="50"/>
      <c r="BW47" s="50"/>
      <c r="BX47" s="50"/>
      <c r="BY47" s="50"/>
      <c r="BZ47" s="5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32</v>
      </c>
      <c r="D56" s="55"/>
      <c r="E56" s="55"/>
      <c r="F56" s="55"/>
      <c r="G56" s="55"/>
      <c r="H56" s="55"/>
      <c r="I56" s="55"/>
      <c r="J56" s="55"/>
      <c r="K56" s="55"/>
      <c r="L56" s="55"/>
      <c r="M56" s="55"/>
      <c r="N56" s="55"/>
      <c r="O56" s="55"/>
      <c r="P56" s="55"/>
      <c r="Q56" s="20"/>
      <c r="R56" s="55" t="s">
        <v>33</v>
      </c>
      <c r="S56" s="55"/>
      <c r="T56" s="55"/>
      <c r="U56" s="55"/>
      <c r="V56" s="55"/>
      <c r="W56" s="55"/>
      <c r="X56" s="55"/>
      <c r="Y56" s="55"/>
      <c r="Z56" s="55"/>
      <c r="AA56" s="55"/>
      <c r="AB56" s="55"/>
      <c r="AC56" s="55"/>
      <c r="AD56" s="55"/>
      <c r="AE56" s="55"/>
      <c r="AF56" s="20"/>
      <c r="AG56" s="55" t="s">
        <v>34</v>
      </c>
      <c r="AH56" s="55"/>
      <c r="AI56" s="55"/>
      <c r="AJ56" s="55"/>
      <c r="AK56" s="55"/>
      <c r="AL56" s="55"/>
      <c r="AM56" s="55"/>
      <c r="AN56" s="55"/>
      <c r="AO56" s="55"/>
      <c r="AP56" s="55"/>
      <c r="AQ56" s="55"/>
      <c r="AR56" s="55"/>
      <c r="AS56" s="55"/>
      <c r="AT56" s="55"/>
      <c r="AU56" s="20"/>
      <c r="AV56" s="55" t="s">
        <v>35</v>
      </c>
      <c r="AW56" s="55"/>
      <c r="AX56" s="55"/>
      <c r="AY56" s="55"/>
      <c r="AZ56" s="55"/>
      <c r="BA56" s="55"/>
      <c r="BB56" s="55"/>
      <c r="BC56" s="55"/>
      <c r="BD56" s="55"/>
      <c r="BE56" s="55"/>
      <c r="BF56" s="55"/>
      <c r="BG56" s="55"/>
      <c r="BH56" s="55"/>
      <c r="BI56" s="55"/>
      <c r="BJ56" s="19"/>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20"/>
      <c r="R57" s="55"/>
      <c r="S57" s="55"/>
      <c r="T57" s="55"/>
      <c r="U57" s="55"/>
      <c r="V57" s="55"/>
      <c r="W57" s="55"/>
      <c r="X57" s="55"/>
      <c r="Y57" s="55"/>
      <c r="Z57" s="55"/>
      <c r="AA57" s="55"/>
      <c r="AB57" s="55"/>
      <c r="AC57" s="55"/>
      <c r="AD57" s="55"/>
      <c r="AE57" s="55"/>
      <c r="AF57" s="20"/>
      <c r="AG57" s="55"/>
      <c r="AH57" s="55"/>
      <c r="AI57" s="55"/>
      <c r="AJ57" s="55"/>
      <c r="AK57" s="55"/>
      <c r="AL57" s="55"/>
      <c r="AM57" s="55"/>
      <c r="AN57" s="55"/>
      <c r="AO57" s="55"/>
      <c r="AP57" s="55"/>
      <c r="AQ57" s="55"/>
      <c r="AR57" s="55"/>
      <c r="AS57" s="55"/>
      <c r="AT57" s="55"/>
      <c r="AU57" s="20"/>
      <c r="AV57" s="55"/>
      <c r="AW57" s="55"/>
      <c r="AX57" s="55"/>
      <c r="AY57" s="55"/>
      <c r="AZ57" s="55"/>
      <c r="BA57" s="55"/>
      <c r="BB57" s="55"/>
      <c r="BC57" s="55"/>
      <c r="BD57" s="55"/>
      <c r="BE57" s="55"/>
      <c r="BF57" s="55"/>
      <c r="BG57" s="55"/>
      <c r="BH57" s="55"/>
      <c r="BI57" s="55"/>
      <c r="BJ57" s="19"/>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9"/>
      <c r="BM58" s="50"/>
      <c r="BN58" s="50"/>
      <c r="BO58" s="50"/>
      <c r="BP58" s="50"/>
      <c r="BQ58" s="50"/>
      <c r="BR58" s="50"/>
      <c r="BS58" s="50"/>
      <c r="BT58" s="50"/>
      <c r="BU58" s="50"/>
      <c r="BV58" s="50"/>
      <c r="BW58" s="50"/>
      <c r="BX58" s="50"/>
      <c r="BY58" s="50"/>
      <c r="BZ58" s="5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9"/>
      <c r="BM59" s="50"/>
      <c r="BN59" s="50"/>
      <c r="BO59" s="50"/>
      <c r="BP59" s="50"/>
      <c r="BQ59" s="50"/>
      <c r="BR59" s="50"/>
      <c r="BS59" s="50"/>
      <c r="BT59" s="50"/>
      <c r="BU59" s="50"/>
      <c r="BV59" s="50"/>
      <c r="BW59" s="50"/>
      <c r="BX59" s="50"/>
      <c r="BY59" s="50"/>
      <c r="BZ59" s="51"/>
    </row>
    <row r="60" spans="1:78" ht="13.5" customHeight="1" x14ac:dyDescent="0.15">
      <c r="A60" s="2"/>
      <c r="B60" s="56" t="s">
        <v>36</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2"/>
      <c r="BM63" s="53"/>
      <c r="BN63" s="53"/>
      <c r="BO63" s="53"/>
      <c r="BP63" s="53"/>
      <c r="BQ63" s="53"/>
      <c r="BR63" s="53"/>
      <c r="BS63" s="53"/>
      <c r="BT63" s="53"/>
      <c r="BU63" s="53"/>
      <c r="BV63" s="53"/>
      <c r="BW63" s="53"/>
      <c r="BX63" s="53"/>
      <c r="BY63" s="53"/>
      <c r="BZ63" s="5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3" t="s">
        <v>37</v>
      </c>
      <c r="BM64" s="44"/>
      <c r="BN64" s="44"/>
      <c r="BO64" s="44"/>
      <c r="BP64" s="44"/>
      <c r="BQ64" s="44"/>
      <c r="BR64" s="44"/>
      <c r="BS64" s="44"/>
      <c r="BT64" s="44"/>
      <c r="BU64" s="44"/>
      <c r="BV64" s="44"/>
      <c r="BW64" s="44"/>
      <c r="BX64" s="44"/>
      <c r="BY64" s="44"/>
      <c r="BZ64" s="4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9" t="s">
        <v>121</v>
      </c>
      <c r="BM66" s="50"/>
      <c r="BN66" s="50"/>
      <c r="BO66" s="50"/>
      <c r="BP66" s="50"/>
      <c r="BQ66" s="50"/>
      <c r="BR66" s="50"/>
      <c r="BS66" s="50"/>
      <c r="BT66" s="50"/>
      <c r="BU66" s="50"/>
      <c r="BV66" s="50"/>
      <c r="BW66" s="50"/>
      <c r="BX66" s="50"/>
      <c r="BY66" s="50"/>
      <c r="BZ66" s="5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38</v>
      </c>
      <c r="D79" s="55"/>
      <c r="E79" s="55"/>
      <c r="F79" s="55"/>
      <c r="G79" s="55"/>
      <c r="H79" s="55"/>
      <c r="I79" s="55"/>
      <c r="J79" s="55"/>
      <c r="K79" s="55"/>
      <c r="L79" s="55"/>
      <c r="M79" s="55"/>
      <c r="N79" s="55"/>
      <c r="O79" s="55"/>
      <c r="P79" s="55"/>
      <c r="Q79" s="55"/>
      <c r="R79" s="55"/>
      <c r="S79" s="55"/>
      <c r="T79" s="55"/>
      <c r="U79" s="20"/>
      <c r="V79" s="20"/>
      <c r="W79" s="55" t="s">
        <v>39</v>
      </c>
      <c r="X79" s="55"/>
      <c r="Y79" s="55"/>
      <c r="Z79" s="55"/>
      <c r="AA79" s="55"/>
      <c r="AB79" s="55"/>
      <c r="AC79" s="55"/>
      <c r="AD79" s="55"/>
      <c r="AE79" s="55"/>
      <c r="AF79" s="55"/>
      <c r="AG79" s="55"/>
      <c r="AH79" s="55"/>
      <c r="AI79" s="55"/>
      <c r="AJ79" s="55"/>
      <c r="AK79" s="55"/>
      <c r="AL79" s="55"/>
      <c r="AM79" s="55"/>
      <c r="AN79" s="55"/>
      <c r="AO79" s="20"/>
      <c r="AP79" s="20"/>
      <c r="AQ79" s="55" t="s">
        <v>40</v>
      </c>
      <c r="AR79" s="55"/>
      <c r="AS79" s="55"/>
      <c r="AT79" s="55"/>
      <c r="AU79" s="55"/>
      <c r="AV79" s="55"/>
      <c r="AW79" s="55"/>
      <c r="AX79" s="55"/>
      <c r="AY79" s="55"/>
      <c r="AZ79" s="55"/>
      <c r="BA79" s="55"/>
      <c r="BB79" s="55"/>
      <c r="BC79" s="55"/>
      <c r="BD79" s="55"/>
      <c r="BE79" s="55"/>
      <c r="BF79" s="55"/>
      <c r="BG79" s="55"/>
      <c r="BH79" s="55"/>
      <c r="BI79" s="18"/>
      <c r="BJ79" s="19"/>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20"/>
      <c r="V80" s="20"/>
      <c r="W80" s="55"/>
      <c r="X80" s="55"/>
      <c r="Y80" s="55"/>
      <c r="Z80" s="55"/>
      <c r="AA80" s="55"/>
      <c r="AB80" s="55"/>
      <c r="AC80" s="55"/>
      <c r="AD80" s="55"/>
      <c r="AE80" s="55"/>
      <c r="AF80" s="55"/>
      <c r="AG80" s="55"/>
      <c r="AH80" s="55"/>
      <c r="AI80" s="55"/>
      <c r="AJ80" s="55"/>
      <c r="AK80" s="55"/>
      <c r="AL80" s="55"/>
      <c r="AM80" s="55"/>
      <c r="AN80" s="55"/>
      <c r="AO80" s="20"/>
      <c r="AP80" s="20"/>
      <c r="AQ80" s="55"/>
      <c r="AR80" s="55"/>
      <c r="AS80" s="55"/>
      <c r="AT80" s="55"/>
      <c r="AU80" s="55"/>
      <c r="AV80" s="55"/>
      <c r="AW80" s="55"/>
      <c r="AX80" s="55"/>
      <c r="AY80" s="55"/>
      <c r="AZ80" s="55"/>
      <c r="BA80" s="55"/>
      <c r="BB80" s="55"/>
      <c r="BC80" s="55"/>
      <c r="BD80" s="55"/>
      <c r="BE80" s="55"/>
      <c r="BF80" s="55"/>
      <c r="BG80" s="55"/>
      <c r="BH80" s="55"/>
      <c r="BI80" s="18"/>
      <c r="BJ80" s="19"/>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9"/>
      <c r="BM81" s="50"/>
      <c r="BN81" s="50"/>
      <c r="BO81" s="50"/>
      <c r="BP81" s="50"/>
      <c r="BQ81" s="50"/>
      <c r="BR81" s="50"/>
      <c r="BS81" s="50"/>
      <c r="BT81" s="50"/>
      <c r="BU81" s="50"/>
      <c r="BV81" s="50"/>
      <c r="BW81" s="50"/>
      <c r="BX81" s="50"/>
      <c r="BY81" s="50"/>
      <c r="BZ81" s="5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2"/>
      <c r="BM82" s="53"/>
      <c r="BN82" s="53"/>
      <c r="BO82" s="53"/>
      <c r="BP82" s="53"/>
      <c r="BQ82" s="53"/>
      <c r="BR82" s="53"/>
      <c r="BS82" s="53"/>
      <c r="BT82" s="53"/>
      <c r="BU82" s="53"/>
      <c r="BV82" s="53"/>
      <c r="BW82" s="53"/>
      <c r="BX82" s="53"/>
      <c r="BY82" s="53"/>
      <c r="BZ82" s="54"/>
    </row>
    <row r="83" spans="1:78" x14ac:dyDescent="0.15">
      <c r="C83" s="2" t="s">
        <v>41</v>
      </c>
    </row>
    <row r="84" spans="1:78" x14ac:dyDescent="0.15">
      <c r="C84" s="26" t="s">
        <v>42</v>
      </c>
    </row>
    <row r="85" spans="1:78" hidden="1" x14ac:dyDescent="0.15">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x14ac:dyDescent="0.15">
      <c r="B86" s="27"/>
      <c r="C86" s="27"/>
      <c r="D86" s="27"/>
      <c r="E86" s="27" t="str">
        <f>データ!AI6</f>
        <v>【100.66】</v>
      </c>
      <c r="F86" s="27" t="str">
        <f>データ!AT6</f>
        <v>【105.22】</v>
      </c>
      <c r="G86" s="27" t="str">
        <f>データ!BE6</f>
        <v>【54.12】</v>
      </c>
      <c r="H86" s="27" t="str">
        <f>データ!BP6</f>
        <v>【1,348.09】</v>
      </c>
      <c r="I86" s="27" t="str">
        <f>データ!CA6</f>
        <v>【69.80】</v>
      </c>
      <c r="J86" s="27" t="str">
        <f>データ!CL6</f>
        <v>【232.54】</v>
      </c>
      <c r="K86" s="27" t="str">
        <f>データ!CW6</f>
        <v>【42.17】</v>
      </c>
      <c r="L86" s="27" t="str">
        <f>データ!DH6</f>
        <v>【82.30】</v>
      </c>
      <c r="M86" s="27" t="str">
        <f>データ!DS6</f>
        <v>【23.63】</v>
      </c>
      <c r="N86" s="27" t="str">
        <f>データ!ED6</f>
        <v>【0.00】</v>
      </c>
      <c r="O86" s="27" t="str">
        <f>データ!EO6</f>
        <v>【0.09】</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x14ac:dyDescent="0.15"/>
  <cols>
    <col min="1" max="1" width="9" style="3"/>
    <col min="2" max="144" width="11.875" style="3" customWidth="1"/>
    <col min="145" max="16384" width="9" style="3"/>
  </cols>
  <sheetData>
    <row r="1" spans="1:148" x14ac:dyDescent="0.15">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x14ac:dyDescent="0.15">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x14ac:dyDescent="0.15">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x14ac:dyDescent="0.15">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x14ac:dyDescent="0.15">
      <c r="A6" s="29" t="s">
        <v>107</v>
      </c>
      <c r="B6" s="34">
        <f>B7</f>
        <v>2016</v>
      </c>
      <c r="C6" s="34">
        <f t="shared" ref="C6:X6" si="3">C7</f>
        <v>342157</v>
      </c>
      <c r="D6" s="34">
        <f t="shared" si="3"/>
        <v>46</v>
      </c>
      <c r="E6" s="34">
        <f t="shared" si="3"/>
        <v>17</v>
      </c>
      <c r="F6" s="34">
        <f t="shared" si="3"/>
        <v>4</v>
      </c>
      <c r="G6" s="34">
        <f t="shared" si="3"/>
        <v>0</v>
      </c>
      <c r="H6" s="34" t="str">
        <f t="shared" si="3"/>
        <v>広島県　江田島市</v>
      </c>
      <c r="I6" s="34" t="str">
        <f t="shared" si="3"/>
        <v>法適用</v>
      </c>
      <c r="J6" s="34" t="str">
        <f t="shared" si="3"/>
        <v>下水道事業</v>
      </c>
      <c r="K6" s="34" t="str">
        <f t="shared" si="3"/>
        <v>特定環境保全公共下水道</v>
      </c>
      <c r="L6" s="34" t="str">
        <f t="shared" si="3"/>
        <v>D2</v>
      </c>
      <c r="M6" s="34">
        <f t="shared" si="3"/>
        <v>0</v>
      </c>
      <c r="N6" s="35" t="str">
        <f t="shared" si="3"/>
        <v>-</v>
      </c>
      <c r="O6" s="35">
        <f t="shared" si="3"/>
        <v>71.42</v>
      </c>
      <c r="P6" s="35">
        <f t="shared" si="3"/>
        <v>38.450000000000003</v>
      </c>
      <c r="Q6" s="35">
        <f t="shared" si="3"/>
        <v>92.51</v>
      </c>
      <c r="R6" s="35">
        <f t="shared" si="3"/>
        <v>3466</v>
      </c>
      <c r="S6" s="35">
        <f t="shared" si="3"/>
        <v>24596</v>
      </c>
      <c r="T6" s="35">
        <f t="shared" si="3"/>
        <v>100.7</v>
      </c>
      <c r="U6" s="35">
        <f t="shared" si="3"/>
        <v>244.25</v>
      </c>
      <c r="V6" s="35">
        <f t="shared" si="3"/>
        <v>9276</v>
      </c>
      <c r="W6" s="35">
        <f t="shared" si="3"/>
        <v>3.84</v>
      </c>
      <c r="X6" s="35">
        <f t="shared" si="3"/>
        <v>2415.63</v>
      </c>
      <c r="Y6" s="36">
        <f>IF(Y7="",NA(),Y7)</f>
        <v>100</v>
      </c>
      <c r="Z6" s="36">
        <f t="shared" ref="Z6:AH6" si="4">IF(Z7="",NA(),Z7)</f>
        <v>100</v>
      </c>
      <c r="AA6" s="36">
        <f t="shared" si="4"/>
        <v>100.56</v>
      </c>
      <c r="AB6" s="36">
        <f t="shared" si="4"/>
        <v>100</v>
      </c>
      <c r="AC6" s="36">
        <f t="shared" si="4"/>
        <v>100</v>
      </c>
      <c r="AD6" s="36">
        <f t="shared" si="4"/>
        <v>94.73</v>
      </c>
      <c r="AE6" s="36">
        <f t="shared" si="4"/>
        <v>96.59</v>
      </c>
      <c r="AF6" s="36">
        <f t="shared" si="4"/>
        <v>101.24</v>
      </c>
      <c r="AG6" s="36">
        <f t="shared" si="4"/>
        <v>100.94</v>
      </c>
      <c r="AH6" s="36">
        <f t="shared" si="4"/>
        <v>100.85</v>
      </c>
      <c r="AI6" s="35" t="str">
        <f>IF(AI7="","",IF(AI7="-","【-】","【"&amp;SUBSTITUTE(TEXT(AI7,"#,##0.00"),"-","△")&amp;"】"))</f>
        <v>【100.66】</v>
      </c>
      <c r="AJ6" s="35">
        <f>IF(AJ7="",NA(),AJ7)</f>
        <v>0</v>
      </c>
      <c r="AK6" s="35">
        <f t="shared" ref="AK6:AS6" si="5">IF(AK7="",NA(),AK7)</f>
        <v>0</v>
      </c>
      <c r="AL6" s="35">
        <f t="shared" si="5"/>
        <v>0</v>
      </c>
      <c r="AM6" s="35">
        <f t="shared" si="5"/>
        <v>0</v>
      </c>
      <c r="AN6" s="35">
        <f t="shared" si="5"/>
        <v>0</v>
      </c>
      <c r="AO6" s="36">
        <f t="shared" si="5"/>
        <v>236.15</v>
      </c>
      <c r="AP6" s="36">
        <f t="shared" si="5"/>
        <v>232.81</v>
      </c>
      <c r="AQ6" s="36">
        <f t="shared" si="5"/>
        <v>184.13</v>
      </c>
      <c r="AR6" s="36">
        <f t="shared" si="5"/>
        <v>101.85</v>
      </c>
      <c r="AS6" s="36">
        <f t="shared" si="5"/>
        <v>110.77</v>
      </c>
      <c r="AT6" s="35" t="str">
        <f>IF(AT7="","",IF(AT7="-","【-】","【"&amp;SUBSTITUTE(TEXT(AT7,"#,##0.00"),"-","△")&amp;"】"))</f>
        <v>【105.22】</v>
      </c>
      <c r="AU6" s="36">
        <f>IF(AU7="",NA(),AU7)</f>
        <v>1223.6099999999999</v>
      </c>
      <c r="AV6" s="36">
        <f t="shared" ref="AV6:BD6" si="6">IF(AV7="",NA(),AV7)</f>
        <v>346.75</v>
      </c>
      <c r="AW6" s="36">
        <f t="shared" si="6"/>
        <v>32.380000000000003</v>
      </c>
      <c r="AX6" s="36">
        <f t="shared" si="6"/>
        <v>26.6</v>
      </c>
      <c r="AY6" s="36">
        <f t="shared" si="6"/>
        <v>25.49</v>
      </c>
      <c r="AZ6" s="36">
        <f t="shared" si="6"/>
        <v>243.58</v>
      </c>
      <c r="BA6" s="36">
        <f t="shared" si="6"/>
        <v>290.19</v>
      </c>
      <c r="BB6" s="36">
        <f t="shared" si="6"/>
        <v>63.22</v>
      </c>
      <c r="BC6" s="36">
        <f t="shared" si="6"/>
        <v>49.07</v>
      </c>
      <c r="BD6" s="36">
        <f t="shared" si="6"/>
        <v>46.78</v>
      </c>
      <c r="BE6" s="35" t="str">
        <f>IF(BE7="","",IF(BE7="-","【-】","【"&amp;SUBSTITUTE(TEXT(BE7,"#,##0.00"),"-","△")&amp;"】"))</f>
        <v>【54.12】</v>
      </c>
      <c r="BF6" s="36">
        <f>IF(BF7="",NA(),BF7)</f>
        <v>3073.2</v>
      </c>
      <c r="BG6" s="36">
        <f t="shared" ref="BG6:BO6" si="7">IF(BG7="",NA(),BG7)</f>
        <v>2757.28</v>
      </c>
      <c r="BH6" s="36">
        <f t="shared" si="7"/>
        <v>2692.2</v>
      </c>
      <c r="BI6" s="36">
        <f t="shared" si="7"/>
        <v>2810.67</v>
      </c>
      <c r="BJ6" s="36">
        <f t="shared" si="7"/>
        <v>2605.9</v>
      </c>
      <c r="BK6" s="36">
        <f t="shared" si="7"/>
        <v>1622.51</v>
      </c>
      <c r="BL6" s="36">
        <f t="shared" si="7"/>
        <v>1569.13</v>
      </c>
      <c r="BM6" s="36">
        <f t="shared" si="7"/>
        <v>1436</v>
      </c>
      <c r="BN6" s="36">
        <f t="shared" si="7"/>
        <v>1434.89</v>
      </c>
      <c r="BO6" s="36">
        <f t="shared" si="7"/>
        <v>1298.9100000000001</v>
      </c>
      <c r="BP6" s="35" t="str">
        <f>IF(BP7="","",IF(BP7="-","【-】","【"&amp;SUBSTITUTE(TEXT(BP7,"#,##0.00"),"-","△")&amp;"】"))</f>
        <v>【1,348.09】</v>
      </c>
      <c r="BQ6" s="36">
        <f>IF(BQ7="",NA(),BQ7)</f>
        <v>70.61</v>
      </c>
      <c r="BR6" s="36">
        <f t="shared" ref="BR6:BZ6" si="8">IF(BR7="",NA(),BR7)</f>
        <v>69.36</v>
      </c>
      <c r="BS6" s="36">
        <f t="shared" si="8"/>
        <v>78.73</v>
      </c>
      <c r="BT6" s="36">
        <f t="shared" si="8"/>
        <v>87.02</v>
      </c>
      <c r="BU6" s="36">
        <f t="shared" si="8"/>
        <v>92.13</v>
      </c>
      <c r="BV6" s="36">
        <f t="shared" si="8"/>
        <v>62.83</v>
      </c>
      <c r="BW6" s="36">
        <f t="shared" si="8"/>
        <v>64.63</v>
      </c>
      <c r="BX6" s="36">
        <f t="shared" si="8"/>
        <v>66.56</v>
      </c>
      <c r="BY6" s="36">
        <f t="shared" si="8"/>
        <v>66.22</v>
      </c>
      <c r="BZ6" s="36">
        <f t="shared" si="8"/>
        <v>69.87</v>
      </c>
      <c r="CA6" s="35" t="str">
        <f>IF(CA7="","",IF(CA7="-","【-】","【"&amp;SUBSTITUTE(TEXT(CA7,"#,##0.00"),"-","△")&amp;"】"))</f>
        <v>【69.80】</v>
      </c>
      <c r="CB6" s="36">
        <f>IF(CB7="",NA(),CB7)</f>
        <v>254.78</v>
      </c>
      <c r="CC6" s="36">
        <f t="shared" ref="CC6:CK6" si="9">IF(CC7="",NA(),CC7)</f>
        <v>263.97000000000003</v>
      </c>
      <c r="CD6" s="36">
        <f t="shared" si="9"/>
        <v>227.82</v>
      </c>
      <c r="CE6" s="36">
        <f t="shared" si="9"/>
        <v>205.87</v>
      </c>
      <c r="CF6" s="36">
        <f t="shared" si="9"/>
        <v>194.63</v>
      </c>
      <c r="CG6" s="36">
        <f t="shared" si="9"/>
        <v>250.43</v>
      </c>
      <c r="CH6" s="36">
        <f t="shared" si="9"/>
        <v>245.75</v>
      </c>
      <c r="CI6" s="36">
        <f t="shared" si="9"/>
        <v>244.29</v>
      </c>
      <c r="CJ6" s="36">
        <f t="shared" si="9"/>
        <v>246.72</v>
      </c>
      <c r="CK6" s="36">
        <f t="shared" si="9"/>
        <v>234.96</v>
      </c>
      <c r="CL6" s="35" t="str">
        <f>IF(CL7="","",IF(CL7="-","【-】","【"&amp;SUBSTITUTE(TEXT(CL7,"#,##0.00"),"-","△")&amp;"】"))</f>
        <v>【232.54】</v>
      </c>
      <c r="CM6" s="36">
        <f>IF(CM7="",NA(),CM7)</f>
        <v>43</v>
      </c>
      <c r="CN6" s="36">
        <f t="shared" ref="CN6:CV6" si="10">IF(CN7="",NA(),CN7)</f>
        <v>43.42</v>
      </c>
      <c r="CO6" s="36">
        <f t="shared" si="10"/>
        <v>41.7</v>
      </c>
      <c r="CP6" s="36">
        <f t="shared" si="10"/>
        <v>42.84</v>
      </c>
      <c r="CQ6" s="36">
        <f t="shared" si="10"/>
        <v>43.35</v>
      </c>
      <c r="CR6" s="36">
        <f t="shared" si="10"/>
        <v>42.31</v>
      </c>
      <c r="CS6" s="36">
        <f t="shared" si="10"/>
        <v>43.65</v>
      </c>
      <c r="CT6" s="36">
        <f t="shared" si="10"/>
        <v>43.58</v>
      </c>
      <c r="CU6" s="36">
        <f t="shared" si="10"/>
        <v>41.35</v>
      </c>
      <c r="CV6" s="36">
        <f t="shared" si="10"/>
        <v>42.9</v>
      </c>
      <c r="CW6" s="35" t="str">
        <f>IF(CW7="","",IF(CW7="-","【-】","【"&amp;SUBSTITUTE(TEXT(CW7,"#,##0.00"),"-","△")&amp;"】"))</f>
        <v>【42.17】</v>
      </c>
      <c r="CX6" s="36">
        <f>IF(CX7="",NA(),CX7)</f>
        <v>57.95</v>
      </c>
      <c r="CY6" s="36">
        <f t="shared" ref="CY6:DG6" si="11">IF(CY7="",NA(),CY7)</f>
        <v>61.09</v>
      </c>
      <c r="CZ6" s="36">
        <f t="shared" si="11"/>
        <v>61.55</v>
      </c>
      <c r="DA6" s="36">
        <f t="shared" si="11"/>
        <v>63.24</v>
      </c>
      <c r="DB6" s="36">
        <f t="shared" si="11"/>
        <v>65.86</v>
      </c>
      <c r="DC6" s="36">
        <f t="shared" si="11"/>
        <v>81.3</v>
      </c>
      <c r="DD6" s="36">
        <f t="shared" si="11"/>
        <v>82.2</v>
      </c>
      <c r="DE6" s="36">
        <f t="shared" si="11"/>
        <v>82.35</v>
      </c>
      <c r="DF6" s="36">
        <f t="shared" si="11"/>
        <v>82.9</v>
      </c>
      <c r="DG6" s="36">
        <f t="shared" si="11"/>
        <v>83.5</v>
      </c>
      <c r="DH6" s="35" t="str">
        <f>IF(DH7="","",IF(DH7="-","【-】","【"&amp;SUBSTITUTE(TEXT(DH7,"#,##0.00"),"-","△")&amp;"】"))</f>
        <v>【82.30】</v>
      </c>
      <c r="DI6" s="36">
        <f>IF(DI7="",NA(),DI7)</f>
        <v>8.66</v>
      </c>
      <c r="DJ6" s="36">
        <f t="shared" ref="DJ6:DR6" si="12">IF(DJ7="",NA(),DJ7)</f>
        <v>9.68</v>
      </c>
      <c r="DK6" s="36">
        <f t="shared" si="12"/>
        <v>28.31</v>
      </c>
      <c r="DL6" s="36">
        <f t="shared" si="12"/>
        <v>30.49</v>
      </c>
      <c r="DM6" s="36">
        <f t="shared" si="12"/>
        <v>32.590000000000003</v>
      </c>
      <c r="DN6" s="36">
        <f t="shared" si="12"/>
        <v>12.99</v>
      </c>
      <c r="DO6" s="36">
        <f t="shared" si="12"/>
        <v>13.6</v>
      </c>
      <c r="DP6" s="36">
        <f t="shared" si="12"/>
        <v>22.34</v>
      </c>
      <c r="DQ6" s="36">
        <f t="shared" si="12"/>
        <v>22.79</v>
      </c>
      <c r="DR6" s="36">
        <f t="shared" si="12"/>
        <v>22.77</v>
      </c>
      <c r="DS6" s="35" t="str">
        <f>IF(DS7="","",IF(DS7="-","【-】","【"&amp;SUBSTITUTE(TEXT(DS7,"#,##0.00"),"-","△")&amp;"】"))</f>
        <v>【23.63】</v>
      </c>
      <c r="DT6" s="35">
        <f>IF(DT7="",NA(),DT7)</f>
        <v>0</v>
      </c>
      <c r="DU6" s="35">
        <f t="shared" ref="DU6:EC6" si="13">IF(DU7="",NA(),DU7)</f>
        <v>0</v>
      </c>
      <c r="DV6" s="35">
        <f t="shared" si="13"/>
        <v>0</v>
      </c>
      <c r="DW6" s="35">
        <f t="shared" si="13"/>
        <v>0</v>
      </c>
      <c r="DX6" s="35">
        <f t="shared" si="13"/>
        <v>0</v>
      </c>
      <c r="DY6" s="35">
        <f t="shared" si="13"/>
        <v>0</v>
      </c>
      <c r="DZ6" s="35">
        <f t="shared" si="13"/>
        <v>0</v>
      </c>
      <c r="EA6" s="35">
        <f t="shared" si="13"/>
        <v>0</v>
      </c>
      <c r="EB6" s="36">
        <f t="shared" si="13"/>
        <v>0.04</v>
      </c>
      <c r="EC6" s="35">
        <f t="shared" si="13"/>
        <v>0</v>
      </c>
      <c r="ED6" s="35" t="str">
        <f>IF(ED7="","",IF(ED7="-","【-】","【"&amp;SUBSTITUTE(TEXT(ED7,"#,##0.00"),"-","△")&amp;"】"))</f>
        <v>【0.00】</v>
      </c>
      <c r="EE6" s="35">
        <f>IF(EE7="",NA(),EE7)</f>
        <v>0</v>
      </c>
      <c r="EF6" s="35">
        <f t="shared" ref="EF6:EN6" si="14">IF(EF7="",NA(),EF7)</f>
        <v>0</v>
      </c>
      <c r="EG6" s="35">
        <f t="shared" si="14"/>
        <v>0</v>
      </c>
      <c r="EH6" s="35">
        <f t="shared" si="14"/>
        <v>0</v>
      </c>
      <c r="EI6" s="35">
        <f t="shared" si="14"/>
        <v>0</v>
      </c>
      <c r="EJ6" s="36">
        <f t="shared" si="14"/>
        <v>0.11</v>
      </c>
      <c r="EK6" s="36">
        <f t="shared" si="14"/>
        <v>0.05</v>
      </c>
      <c r="EL6" s="36">
        <f t="shared" si="14"/>
        <v>0.04</v>
      </c>
      <c r="EM6" s="36">
        <f t="shared" si="14"/>
        <v>7.0000000000000007E-2</v>
      </c>
      <c r="EN6" s="36">
        <f t="shared" si="14"/>
        <v>0.09</v>
      </c>
      <c r="EO6" s="35" t="str">
        <f>IF(EO7="","",IF(EO7="-","【-】","【"&amp;SUBSTITUTE(TEXT(EO7,"#,##0.00"),"-","△")&amp;"】"))</f>
        <v>【0.09】</v>
      </c>
    </row>
    <row r="7" spans="1:148" s="37" customFormat="1" x14ac:dyDescent="0.15">
      <c r="A7" s="29"/>
      <c r="B7" s="38">
        <v>2016</v>
      </c>
      <c r="C7" s="38">
        <v>342157</v>
      </c>
      <c r="D7" s="38">
        <v>46</v>
      </c>
      <c r="E7" s="38">
        <v>17</v>
      </c>
      <c r="F7" s="38">
        <v>4</v>
      </c>
      <c r="G7" s="38">
        <v>0</v>
      </c>
      <c r="H7" s="38" t="s">
        <v>108</v>
      </c>
      <c r="I7" s="38" t="s">
        <v>109</v>
      </c>
      <c r="J7" s="38" t="s">
        <v>110</v>
      </c>
      <c r="K7" s="38" t="s">
        <v>111</v>
      </c>
      <c r="L7" s="38" t="s">
        <v>112</v>
      </c>
      <c r="M7" s="38"/>
      <c r="N7" s="39" t="s">
        <v>113</v>
      </c>
      <c r="O7" s="39">
        <v>71.42</v>
      </c>
      <c r="P7" s="39">
        <v>38.450000000000003</v>
      </c>
      <c r="Q7" s="39">
        <v>92.51</v>
      </c>
      <c r="R7" s="39">
        <v>3466</v>
      </c>
      <c r="S7" s="39">
        <v>24596</v>
      </c>
      <c r="T7" s="39">
        <v>100.7</v>
      </c>
      <c r="U7" s="39">
        <v>244.25</v>
      </c>
      <c r="V7" s="39">
        <v>9276</v>
      </c>
      <c r="W7" s="39">
        <v>3.84</v>
      </c>
      <c r="X7" s="39">
        <v>2415.63</v>
      </c>
      <c r="Y7" s="39">
        <v>100</v>
      </c>
      <c r="Z7" s="39">
        <v>100</v>
      </c>
      <c r="AA7" s="39">
        <v>100.56</v>
      </c>
      <c r="AB7" s="39">
        <v>100</v>
      </c>
      <c r="AC7" s="39">
        <v>100</v>
      </c>
      <c r="AD7" s="39">
        <v>94.73</v>
      </c>
      <c r="AE7" s="39">
        <v>96.59</v>
      </c>
      <c r="AF7" s="39">
        <v>101.24</v>
      </c>
      <c r="AG7" s="39">
        <v>100.94</v>
      </c>
      <c r="AH7" s="39">
        <v>100.85</v>
      </c>
      <c r="AI7" s="39">
        <v>100.66</v>
      </c>
      <c r="AJ7" s="39">
        <v>0</v>
      </c>
      <c r="AK7" s="39">
        <v>0</v>
      </c>
      <c r="AL7" s="39">
        <v>0</v>
      </c>
      <c r="AM7" s="39">
        <v>0</v>
      </c>
      <c r="AN7" s="39">
        <v>0</v>
      </c>
      <c r="AO7" s="39">
        <v>236.15</v>
      </c>
      <c r="AP7" s="39">
        <v>232.81</v>
      </c>
      <c r="AQ7" s="39">
        <v>184.13</v>
      </c>
      <c r="AR7" s="39">
        <v>101.85</v>
      </c>
      <c r="AS7" s="39">
        <v>110.77</v>
      </c>
      <c r="AT7" s="39">
        <v>105.22</v>
      </c>
      <c r="AU7" s="39">
        <v>1223.6099999999999</v>
      </c>
      <c r="AV7" s="39">
        <v>346.75</v>
      </c>
      <c r="AW7" s="39">
        <v>32.380000000000003</v>
      </c>
      <c r="AX7" s="39">
        <v>26.6</v>
      </c>
      <c r="AY7" s="39">
        <v>25.49</v>
      </c>
      <c r="AZ7" s="39">
        <v>243.58</v>
      </c>
      <c r="BA7" s="39">
        <v>290.19</v>
      </c>
      <c r="BB7" s="39">
        <v>63.22</v>
      </c>
      <c r="BC7" s="39">
        <v>49.07</v>
      </c>
      <c r="BD7" s="39">
        <v>46.78</v>
      </c>
      <c r="BE7" s="39">
        <v>54.12</v>
      </c>
      <c r="BF7" s="39">
        <v>3073.2</v>
      </c>
      <c r="BG7" s="39">
        <v>2757.28</v>
      </c>
      <c r="BH7" s="39">
        <v>2692.2</v>
      </c>
      <c r="BI7" s="39">
        <v>2810.67</v>
      </c>
      <c r="BJ7" s="39">
        <v>2605.9</v>
      </c>
      <c r="BK7" s="39">
        <v>1622.51</v>
      </c>
      <c r="BL7" s="39">
        <v>1569.13</v>
      </c>
      <c r="BM7" s="39">
        <v>1436</v>
      </c>
      <c r="BN7" s="39">
        <v>1434.89</v>
      </c>
      <c r="BO7" s="39">
        <v>1298.9100000000001</v>
      </c>
      <c r="BP7" s="39">
        <v>1348.09</v>
      </c>
      <c r="BQ7" s="39">
        <v>70.61</v>
      </c>
      <c r="BR7" s="39">
        <v>69.36</v>
      </c>
      <c r="BS7" s="39">
        <v>78.73</v>
      </c>
      <c r="BT7" s="39">
        <v>87.02</v>
      </c>
      <c r="BU7" s="39">
        <v>92.13</v>
      </c>
      <c r="BV7" s="39">
        <v>62.83</v>
      </c>
      <c r="BW7" s="39">
        <v>64.63</v>
      </c>
      <c r="BX7" s="39">
        <v>66.56</v>
      </c>
      <c r="BY7" s="39">
        <v>66.22</v>
      </c>
      <c r="BZ7" s="39">
        <v>69.87</v>
      </c>
      <c r="CA7" s="39">
        <v>69.8</v>
      </c>
      <c r="CB7" s="39">
        <v>254.78</v>
      </c>
      <c r="CC7" s="39">
        <v>263.97000000000003</v>
      </c>
      <c r="CD7" s="39">
        <v>227.82</v>
      </c>
      <c r="CE7" s="39">
        <v>205.87</v>
      </c>
      <c r="CF7" s="39">
        <v>194.63</v>
      </c>
      <c r="CG7" s="39">
        <v>250.43</v>
      </c>
      <c r="CH7" s="39">
        <v>245.75</v>
      </c>
      <c r="CI7" s="39">
        <v>244.29</v>
      </c>
      <c r="CJ7" s="39">
        <v>246.72</v>
      </c>
      <c r="CK7" s="39">
        <v>234.96</v>
      </c>
      <c r="CL7" s="39">
        <v>232.54</v>
      </c>
      <c r="CM7" s="39">
        <v>43</v>
      </c>
      <c r="CN7" s="39">
        <v>43.42</v>
      </c>
      <c r="CO7" s="39">
        <v>41.7</v>
      </c>
      <c r="CP7" s="39">
        <v>42.84</v>
      </c>
      <c r="CQ7" s="39">
        <v>43.35</v>
      </c>
      <c r="CR7" s="39">
        <v>42.31</v>
      </c>
      <c r="CS7" s="39">
        <v>43.65</v>
      </c>
      <c r="CT7" s="39">
        <v>43.58</v>
      </c>
      <c r="CU7" s="39">
        <v>41.35</v>
      </c>
      <c r="CV7" s="39">
        <v>42.9</v>
      </c>
      <c r="CW7" s="39">
        <v>42.17</v>
      </c>
      <c r="CX7" s="39">
        <v>57.95</v>
      </c>
      <c r="CY7" s="39">
        <v>61.09</v>
      </c>
      <c r="CZ7" s="39">
        <v>61.55</v>
      </c>
      <c r="DA7" s="39">
        <v>63.24</v>
      </c>
      <c r="DB7" s="39">
        <v>65.86</v>
      </c>
      <c r="DC7" s="39">
        <v>81.3</v>
      </c>
      <c r="DD7" s="39">
        <v>82.2</v>
      </c>
      <c r="DE7" s="39">
        <v>82.35</v>
      </c>
      <c r="DF7" s="39">
        <v>82.9</v>
      </c>
      <c r="DG7" s="39">
        <v>83.5</v>
      </c>
      <c r="DH7" s="39">
        <v>82.3</v>
      </c>
      <c r="DI7" s="39">
        <v>8.66</v>
      </c>
      <c r="DJ7" s="39">
        <v>9.68</v>
      </c>
      <c r="DK7" s="39">
        <v>28.31</v>
      </c>
      <c r="DL7" s="39">
        <v>30.49</v>
      </c>
      <c r="DM7" s="39">
        <v>32.590000000000003</v>
      </c>
      <c r="DN7" s="39">
        <v>12.99</v>
      </c>
      <c r="DO7" s="39">
        <v>13.6</v>
      </c>
      <c r="DP7" s="39">
        <v>22.34</v>
      </c>
      <c r="DQ7" s="39">
        <v>22.79</v>
      </c>
      <c r="DR7" s="39">
        <v>22.77</v>
      </c>
      <c r="DS7" s="39">
        <v>23.63</v>
      </c>
      <c r="DT7" s="39">
        <v>0</v>
      </c>
      <c r="DU7" s="39">
        <v>0</v>
      </c>
      <c r="DV7" s="39">
        <v>0</v>
      </c>
      <c r="DW7" s="39">
        <v>0</v>
      </c>
      <c r="DX7" s="39">
        <v>0</v>
      </c>
      <c r="DY7" s="39">
        <v>0</v>
      </c>
      <c r="DZ7" s="39">
        <v>0</v>
      </c>
      <c r="EA7" s="39">
        <v>0</v>
      </c>
      <c r="EB7" s="39">
        <v>0.04</v>
      </c>
      <c r="EC7" s="39">
        <v>0</v>
      </c>
      <c r="ED7" s="39">
        <v>0</v>
      </c>
      <c r="EE7" s="39">
        <v>0</v>
      </c>
      <c r="EF7" s="39">
        <v>0</v>
      </c>
      <c r="EG7" s="39">
        <v>0</v>
      </c>
      <c r="EH7" s="39">
        <v>0</v>
      </c>
      <c r="EI7" s="39">
        <v>0</v>
      </c>
      <c r="EJ7" s="39">
        <v>0.11</v>
      </c>
      <c r="EK7" s="39">
        <v>0.05</v>
      </c>
      <c r="EL7" s="39">
        <v>0.04</v>
      </c>
      <c r="EM7" s="39">
        <v>7.0000000000000007E-2</v>
      </c>
      <c r="EN7" s="39">
        <v>0.09</v>
      </c>
      <c r="EO7" s="39">
        <v>0.09</v>
      </c>
    </row>
    <row r="8" spans="1:148" x14ac:dyDescent="0.15">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x14ac:dyDescent="0.15">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x14ac:dyDescent="0.15">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k-hamanaka430</cp:lastModifiedBy>
  <cp:lastPrinted>2018-01-31T04:10:44Z</cp:lastPrinted>
  <dcterms:created xsi:type="dcterms:W3CDTF">2017-12-25T01:56:53Z</dcterms:created>
  <dcterms:modified xsi:type="dcterms:W3CDTF">2018-02-13T05:49:07Z</dcterms:modified>
  <cp:category/>
</cp:coreProperties>
</file>