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T10" i="4" s="1"/>
  <c r="U6" i="5"/>
  <c r="T6" i="5"/>
  <c r="S6" i="5"/>
  <c r="R6" i="5"/>
  <c r="AL8" i="4" s="1"/>
  <c r="Q6" i="5"/>
  <c r="AD10" i="4" s="1"/>
  <c r="P6" i="5"/>
  <c r="O6" i="5"/>
  <c r="N6" i="5"/>
  <c r="I10" i="4" s="1"/>
  <c r="M6" i="5"/>
  <c r="B10" i="4" s="1"/>
  <c r="L6" i="5"/>
  <c r="W8" i="4" s="1"/>
  <c r="K6" i="5"/>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L10" i="4"/>
  <c r="W10" i="4"/>
  <c r="P10" i="4"/>
  <c r="BB8" i="4"/>
  <c r="AT8" i="4"/>
  <c r="P8" i="4"/>
  <c r="B8" i="4"/>
  <c r="C10" i="5" l="1"/>
  <c r="D10" i="5"/>
  <c r="E10" i="5"/>
  <c r="B10" i="5"/>
</calcChain>
</file>

<file path=xl/sharedStrings.xml><?xml version="1.0" encoding="utf-8"?>
<sst xmlns="http://schemas.openxmlformats.org/spreadsheetml/2006/main" count="220" uniqueCount="109">
  <si>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</si>
  <si>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</si>
  <si>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</si>
  <si>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</si>
  <si>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</si>
  <si>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</si>
  <si>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</si>
  <si>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</si>
  <si>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</si>
  <si>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</si>
  <si>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</si>
  <si>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</si>
  <si>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</si>
  <si>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</si>
  <si>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</si>
  <si>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</si>
  <si>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</si>
  <si>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</si>
  <si>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</si>
  <si>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</si>
  <si>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</si>
  <si>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</si>
  <si>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</si>
  <si>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</si>
  <si>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</si>
  <si>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</si>
  <si>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</si>
  <si>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</si>
  <si>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</si>
  <si>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</si>
  <si>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</si>
  <si>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</si>
  <si>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</si>
  <si>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</si>
  <si>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</si>
  <si>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</si>
  <si>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</si>
  <si>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</si>
  <si>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</si>
  <si>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</si>
  <si>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</si>
  <si>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</si>
  <si>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</si>
  <si>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</si>
  <si>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</si>
  <si>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</si>
  <si>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</si>
  <si>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</si>
  <si>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</si>
  <si>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</si>
  <si>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</si>
  <si>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</si>
  <si>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</si>
  <si>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</si>
  <si>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</si>
  <si>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</si>
  <si>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</si>
  <si>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</si>
  <si>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</si>
  <si>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</si>
  <si>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</si>
  <si>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</si>
  <si>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</si>
  <si>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</si>
  <si>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</si>
  <si>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</si>
  <si>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</si>
  <si>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</si>
  <si>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</si>
  <si>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</si>
  <si>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</si>
  <si>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</si>
  <si>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</si>
  <si>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</si>
  <si>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</si>
  <si>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</si>
  <si>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</si>
  <si>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</si>
  <si>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</si>
  <si>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</si>
  <si>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</si>
  <si>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</si>
  <si>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</si>
  <si>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</si>
  <si>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</si>
  <si>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</si>
  <si>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</si>
  <si>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</si>
  <si>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</si>
  <si>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</si>
  <si>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</si>
  <si>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</si>
  <si>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</si>
  <si>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</si>
  <si>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</si>
  <si>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呉市</t>
  </si>
  <si>
    <t>法適用</t>
  </si>
  <si>
    <t>下水道事業</t>
  </si>
  <si>
    <t>公共下水道</t>
  </si>
  <si>
    <t>Ac1</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</si>
  <si>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</si>
  <si>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</si>
  <si>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</si>
  <si>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</si>
  <si>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</si>
  <si>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</si>
  <si>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➀経常収支比率，②累積欠損金比率
　経常収支比率が黒字を示す100%を超え，累積欠損金の発生もないため,健全経営を維持しています。
③流動比率，➃企業債残高対事業規模比率
　流動比率は100%を下回っているため，資金繰りは厳しいものの，企業債残高対事業規模比率は，低下傾向にあることから，企業債への依存度が改善されています。その主な要因は，企業債の借入額の縮減と償還金の増加によるものです。引き続き財政収支計画を着実に実施します。
⑤経費回収率，⑥汚水処理原価
　経費回収率は100%を超え，使用料で回収すべき経費を賄えています。汚水処理原価（汚水処理に係る費用）は類似団体に比べ高くなっていますが，主な要因は，本市の地勢の特性から，海まで張り出した山塊によって分断された地域ごとに下水処理場が必要で，施設数が多く，維持管理費用の負担が大きいためです。
⑦施設利用率，⑧水洗化率
　施設利用率は低下傾向にありますが，主な原因は人口減少等に伴う汚水処理水量の減少です。今後，施設を改築更新する場合には，将来の需要予測等により適正規模での更新を検討します。また，水洗化率は向上していますが，今後も未接続世帯に対し水洗化の啓発活動を行い水洗化率の向上による使用料収入の確保に努めます。
　※H26年度の地方公営企業会計基準の見直しの影響で，数値が大きく変動していることがあります。</t>
    <phoneticPr fontId="4"/>
  </si>
  <si>
    <t>➀有形固定資産減価償却率
　昭和37年の供用開始から54年が経過していることから，類似団体に比べ数値が高く，老朽化が進んでいることを示しています。
②管渠老朽化率，③管渠改善率
　現在は，施設のライフサイクルコストを勘案した更新又は改築による延命化を進めていますが，今後昭和40年代に普及に重点をおいて整備した管渠が更新を迎えます。
　更新には，長い年月と多額の費用が必要となることから，中長期的な収支バランスを保ちながら，適切な維持管理や改築更新による適正な資産管理に努めます。</t>
  </si>
  <si>
    <t>【戦略的な経営の取組】
　本市では現在，中長期的な視点に立って策定した，呉市上下水道ビジョン及び前期経営計画に基づき事業を推進しています。下水道事業は，建設投資規模が大きく建設期間も長期に渡るという特殊性があることから，これら計画を着実に実施し，更なる経営の効率化と安定した財源の確保に努めます。
１　経営効率化の推進
　　施設整備に当たっては，地域に適した最も効率
  的な方法を検討し，国の補助制度等を活用し計画
  的に進めます。
２　安定した財源の確保
　　下水道の接続率を向上させ使用料収入の確保を
　図るとともに，安定的な事業運営が可能となる下
　水道使用料の水準について，今後検討します。</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</si>
</sst>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0.28999999999999998</c:v>
                </c:pt>
                <c:pt idx="1">
                  <c:v>0.28999999999999998</c:v>
                </c:pt>
                <c:pt idx="2">
                  <c:v>0.28999999999999998</c:v>
                </c:pt>
                <c:pt idx="3">
                  <c:v>0.1</c:v>
                </c:pt>
                <c:pt idx="4">
                  <c:v>0.14000000000000001</c:v>
                </c:pt>
              </c:numCache>
            </c:numRef>
          </c:val>
        </c:ser>
        <c:dLbls>
          <c:showLegendKey val="0"/>
          <c:showVal val="0"/>
          <c:showCatName val="0"/>
          <c:showSerName val="0"/>
          <c:showPercent val="0"/>
          <c:showBubbleSize val="0"/>
        </c:dLbls>
        <c:gapWidth val="150"/>
        <c:axId val="98945280"/>
        <c:axId val="99189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0.1</c:v>
                </c:pt>
                <c:pt idx="2">
                  <c:v>0.1</c:v>
                </c:pt>
                <c:pt idx="3">
                  <c:v>0.11</c:v>
                </c:pt>
                <c:pt idx="4">
                  <c:v>0.12</c:v>
                </c:pt>
              </c:numCache>
            </c:numRef>
          </c:val>
          <c:smooth val="0"/>
        </c:ser>
        <c:dLbls>
          <c:showLegendKey val="0"/>
          <c:showVal val="0"/>
          <c:showCatName val="0"/>
          <c:showSerName val="0"/>
          <c:showPercent val="0"/>
          <c:showBubbleSize val="0"/>
        </c:dLbls>
        <c:marker val="1"/>
        <c:smooth val="0"/>
        <c:axId val="98945280"/>
        <c:axId val="99189120"/>
      </c:lineChart>
      <c:dateAx>
        <c:axId val="98945280"/>
        <c:scaling>
          <c:orientation val="minMax"/>
        </c:scaling>
        <c:delete val="1"/>
        <c:axPos val="b"/>
        <c:numFmt formatCode="ge" sourceLinked="1"/>
        <c:majorTickMark val="none"/>
        <c:minorTickMark val="none"/>
        <c:tickLblPos val="none"/>
        <c:crossAx val="99189120"/>
        <c:crosses val="autoZero"/>
        <c:auto val="1"/>
        <c:lblOffset val="100"/>
        <c:baseTimeUnit val="years"/>
      </c:dateAx>
      <c:valAx>
        <c:axId val="99189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45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106.24</c:v>
                </c:pt>
                <c:pt idx="1">
                  <c:v>107.09</c:v>
                </c:pt>
                <c:pt idx="2">
                  <c:v>103.95</c:v>
                </c:pt>
                <c:pt idx="3">
                  <c:v>105.11</c:v>
                </c:pt>
                <c:pt idx="4">
                  <c:v>108.11</c:v>
                </c:pt>
              </c:numCache>
            </c:numRef>
          </c:val>
        </c:ser>
        <c:dLbls>
          <c:showLegendKey val="0"/>
          <c:showVal val="0"/>
          <c:showCatName val="0"/>
          <c:showSerName val="0"/>
          <c:showPercent val="0"/>
          <c:showBubbleSize val="0"/>
        </c:dLbls>
        <c:gapWidth val="150"/>
        <c:axId val="99260288"/>
        <c:axId val="99274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103.11</c:v>
                </c:pt>
                <c:pt idx="1">
                  <c:v>102.74</c:v>
                </c:pt>
                <c:pt idx="2">
                  <c:v>103.51</c:v>
                </c:pt>
                <c:pt idx="3">
                  <c:v>105.47</c:v>
                </c:pt>
                <c:pt idx="4">
                  <c:v>106.67</c:v>
                </c:pt>
              </c:numCache>
            </c:numRef>
          </c:val>
          <c:smooth val="0"/>
        </c:ser>
        <c:dLbls>
          <c:showLegendKey val="0"/>
          <c:showVal val="0"/>
          <c:showCatName val="0"/>
          <c:showSerName val="0"/>
          <c:showPercent val="0"/>
          <c:showBubbleSize val="0"/>
        </c:dLbls>
        <c:marker val="1"/>
        <c:smooth val="0"/>
        <c:axId val="99260288"/>
        <c:axId val="99274752"/>
      </c:lineChart>
      <c:dateAx>
        <c:axId val="99260288"/>
        <c:scaling>
          <c:orientation val="minMax"/>
        </c:scaling>
        <c:delete val="1"/>
        <c:axPos val="b"/>
        <c:numFmt formatCode="ge" sourceLinked="1"/>
        <c:majorTickMark val="none"/>
        <c:minorTickMark val="none"/>
        <c:tickLblPos val="none"/>
        <c:crossAx val="99274752"/>
        <c:crosses val="autoZero"/>
        <c:auto val="1"/>
        <c:lblOffset val="100"/>
        <c:baseTimeUnit val="years"/>
      </c:dateAx>
      <c:valAx>
        <c:axId val="99274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260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21.88</c:v>
                </c:pt>
                <c:pt idx="1">
                  <c:v>22.9</c:v>
                </c:pt>
                <c:pt idx="2">
                  <c:v>24.09</c:v>
                </c:pt>
                <c:pt idx="3">
                  <c:v>44.91</c:v>
                </c:pt>
                <c:pt idx="4">
                  <c:v>46.82</c:v>
                </c:pt>
              </c:numCache>
            </c:numRef>
          </c:val>
        </c:ser>
        <c:dLbls>
          <c:showLegendKey val="0"/>
          <c:showVal val="0"/>
          <c:showCatName val="0"/>
          <c:showSerName val="0"/>
          <c:showPercent val="0"/>
          <c:showBubbleSize val="0"/>
        </c:dLbls>
        <c:gapWidth val="150"/>
        <c:axId val="100939264"/>
        <c:axId val="1009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14.17</c:v>
                </c:pt>
                <c:pt idx="1">
                  <c:v>15.36</c:v>
                </c:pt>
                <c:pt idx="2">
                  <c:v>16.57</c:v>
                </c:pt>
                <c:pt idx="3">
                  <c:v>28.06</c:v>
                </c:pt>
                <c:pt idx="4">
                  <c:v>29.48</c:v>
                </c:pt>
              </c:numCache>
            </c:numRef>
          </c:val>
          <c:smooth val="0"/>
        </c:ser>
        <c:dLbls>
          <c:showLegendKey val="0"/>
          <c:showVal val="0"/>
          <c:showCatName val="0"/>
          <c:showSerName val="0"/>
          <c:showPercent val="0"/>
          <c:showBubbleSize val="0"/>
        </c:dLbls>
        <c:marker val="1"/>
        <c:smooth val="0"/>
        <c:axId val="100939264"/>
        <c:axId val="100941184"/>
      </c:lineChart>
      <c:dateAx>
        <c:axId val="100939264"/>
        <c:scaling>
          <c:orientation val="minMax"/>
        </c:scaling>
        <c:delete val="1"/>
        <c:axPos val="b"/>
        <c:numFmt formatCode="ge" sourceLinked="1"/>
        <c:majorTickMark val="none"/>
        <c:minorTickMark val="none"/>
        <c:tickLblPos val="none"/>
        <c:crossAx val="100941184"/>
        <c:crosses val="autoZero"/>
        <c:auto val="1"/>
        <c:lblOffset val="100"/>
        <c:baseTimeUnit val="years"/>
      </c:dateAx>
      <c:valAx>
        <c:axId val="1009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1.25</c:v>
                </c:pt>
                <c:pt idx="1">
                  <c:v>1.53</c:v>
                </c:pt>
                <c:pt idx="2">
                  <c:v>1.62</c:v>
                </c:pt>
                <c:pt idx="3">
                  <c:v>1.81</c:v>
                </c:pt>
                <c:pt idx="4">
                  <c:v>0.77</c:v>
                </c:pt>
              </c:numCache>
            </c:numRef>
          </c:val>
        </c:ser>
        <c:dLbls>
          <c:showLegendKey val="0"/>
          <c:showVal val="0"/>
          <c:showCatName val="0"/>
          <c:showSerName val="0"/>
          <c:showPercent val="0"/>
          <c:showBubbleSize val="0"/>
        </c:dLbls>
        <c:gapWidth val="150"/>
        <c:axId val="100983936"/>
        <c:axId val="100985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2.36</c:v>
                </c:pt>
                <c:pt idx="1">
                  <c:v>2.81</c:v>
                </c:pt>
                <c:pt idx="2">
                  <c:v>3.11</c:v>
                </c:pt>
                <c:pt idx="3">
                  <c:v>3.32</c:v>
                </c:pt>
                <c:pt idx="4">
                  <c:v>3.89</c:v>
                </c:pt>
              </c:numCache>
            </c:numRef>
          </c:val>
          <c:smooth val="0"/>
        </c:ser>
        <c:dLbls>
          <c:showLegendKey val="0"/>
          <c:showVal val="0"/>
          <c:showCatName val="0"/>
          <c:showSerName val="0"/>
          <c:showPercent val="0"/>
          <c:showBubbleSize val="0"/>
        </c:dLbls>
        <c:marker val="1"/>
        <c:smooth val="0"/>
        <c:axId val="100983936"/>
        <c:axId val="100985856"/>
      </c:lineChart>
      <c:dateAx>
        <c:axId val="100983936"/>
        <c:scaling>
          <c:orientation val="minMax"/>
        </c:scaling>
        <c:delete val="1"/>
        <c:axPos val="b"/>
        <c:numFmt formatCode="ge" sourceLinked="1"/>
        <c:majorTickMark val="none"/>
        <c:minorTickMark val="none"/>
        <c:tickLblPos val="none"/>
        <c:crossAx val="100985856"/>
        <c:crosses val="autoZero"/>
        <c:auto val="1"/>
        <c:lblOffset val="100"/>
        <c:baseTimeUnit val="years"/>
      </c:dateAx>
      <c:valAx>
        <c:axId val="100985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8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2070912"/>
        <c:axId val="102077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14.03</c:v>
                </c:pt>
                <c:pt idx="1">
                  <c:v>15.05</c:v>
                </c:pt>
                <c:pt idx="2">
                  <c:v>11.76</c:v>
                </c:pt>
                <c:pt idx="3">
                  <c:v>13.3</c:v>
                </c:pt>
                <c:pt idx="4">
                  <c:v>12.51</c:v>
                </c:pt>
              </c:numCache>
            </c:numRef>
          </c:val>
          <c:smooth val="0"/>
        </c:ser>
        <c:dLbls>
          <c:showLegendKey val="0"/>
          <c:showVal val="0"/>
          <c:showCatName val="0"/>
          <c:showSerName val="0"/>
          <c:showPercent val="0"/>
          <c:showBubbleSize val="0"/>
        </c:dLbls>
        <c:marker val="1"/>
        <c:smooth val="0"/>
        <c:axId val="102070912"/>
        <c:axId val="102077184"/>
      </c:lineChart>
      <c:dateAx>
        <c:axId val="102070912"/>
        <c:scaling>
          <c:orientation val="minMax"/>
        </c:scaling>
        <c:delete val="1"/>
        <c:axPos val="b"/>
        <c:numFmt formatCode="ge" sourceLinked="1"/>
        <c:majorTickMark val="none"/>
        <c:minorTickMark val="none"/>
        <c:tickLblPos val="none"/>
        <c:crossAx val="102077184"/>
        <c:crosses val="autoZero"/>
        <c:auto val="1"/>
        <c:lblOffset val="100"/>
        <c:baseTimeUnit val="years"/>
      </c:dateAx>
      <c:valAx>
        <c:axId val="102077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70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222.39</c:v>
                </c:pt>
                <c:pt idx="1">
                  <c:v>185.47</c:v>
                </c:pt>
                <c:pt idx="2">
                  <c:v>182.81</c:v>
                </c:pt>
                <c:pt idx="3">
                  <c:v>44.67</c:v>
                </c:pt>
                <c:pt idx="4">
                  <c:v>49.6</c:v>
                </c:pt>
              </c:numCache>
            </c:numRef>
          </c:val>
        </c:ser>
        <c:dLbls>
          <c:showLegendKey val="0"/>
          <c:showVal val="0"/>
          <c:showCatName val="0"/>
          <c:showSerName val="0"/>
          <c:showPercent val="0"/>
          <c:showBubbleSize val="0"/>
        </c:dLbls>
        <c:gapWidth val="150"/>
        <c:axId val="102107776"/>
        <c:axId val="102122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191.62</c:v>
                </c:pt>
                <c:pt idx="1">
                  <c:v>184.15</c:v>
                </c:pt>
                <c:pt idx="2">
                  <c:v>205.35</c:v>
                </c:pt>
                <c:pt idx="3">
                  <c:v>52.63</c:v>
                </c:pt>
                <c:pt idx="4">
                  <c:v>54.09</c:v>
                </c:pt>
              </c:numCache>
            </c:numRef>
          </c:val>
          <c:smooth val="0"/>
        </c:ser>
        <c:dLbls>
          <c:showLegendKey val="0"/>
          <c:showVal val="0"/>
          <c:showCatName val="0"/>
          <c:showSerName val="0"/>
          <c:showPercent val="0"/>
          <c:showBubbleSize val="0"/>
        </c:dLbls>
        <c:marker val="1"/>
        <c:smooth val="0"/>
        <c:axId val="102107776"/>
        <c:axId val="102122240"/>
      </c:lineChart>
      <c:dateAx>
        <c:axId val="102107776"/>
        <c:scaling>
          <c:orientation val="minMax"/>
        </c:scaling>
        <c:delete val="1"/>
        <c:axPos val="b"/>
        <c:numFmt formatCode="ge" sourceLinked="1"/>
        <c:majorTickMark val="none"/>
        <c:minorTickMark val="none"/>
        <c:tickLblPos val="none"/>
        <c:crossAx val="102122240"/>
        <c:crosses val="autoZero"/>
        <c:auto val="1"/>
        <c:lblOffset val="100"/>
        <c:baseTimeUnit val="years"/>
      </c:dateAx>
      <c:valAx>
        <c:axId val="102122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07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645.13</c:v>
                </c:pt>
                <c:pt idx="1">
                  <c:v>619.69000000000005</c:v>
                </c:pt>
                <c:pt idx="2">
                  <c:v>629.20000000000005</c:v>
                </c:pt>
                <c:pt idx="3">
                  <c:v>603.74</c:v>
                </c:pt>
                <c:pt idx="4">
                  <c:v>559.02</c:v>
                </c:pt>
              </c:numCache>
            </c:numRef>
          </c:val>
        </c:ser>
        <c:dLbls>
          <c:showLegendKey val="0"/>
          <c:showVal val="0"/>
          <c:showCatName val="0"/>
          <c:showSerName val="0"/>
          <c:showPercent val="0"/>
          <c:showBubbleSize val="0"/>
        </c:dLbls>
        <c:gapWidth val="150"/>
        <c:axId val="102140160"/>
        <c:axId val="102158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959.1</c:v>
                </c:pt>
                <c:pt idx="1">
                  <c:v>941.18</c:v>
                </c:pt>
                <c:pt idx="2">
                  <c:v>893.45</c:v>
                </c:pt>
                <c:pt idx="3">
                  <c:v>843.57</c:v>
                </c:pt>
                <c:pt idx="4">
                  <c:v>845.86</c:v>
                </c:pt>
              </c:numCache>
            </c:numRef>
          </c:val>
          <c:smooth val="0"/>
        </c:ser>
        <c:dLbls>
          <c:showLegendKey val="0"/>
          <c:showVal val="0"/>
          <c:showCatName val="0"/>
          <c:showSerName val="0"/>
          <c:showPercent val="0"/>
          <c:showBubbleSize val="0"/>
        </c:dLbls>
        <c:marker val="1"/>
        <c:smooth val="0"/>
        <c:axId val="102140160"/>
        <c:axId val="102158720"/>
      </c:lineChart>
      <c:dateAx>
        <c:axId val="102140160"/>
        <c:scaling>
          <c:orientation val="minMax"/>
        </c:scaling>
        <c:delete val="1"/>
        <c:axPos val="b"/>
        <c:numFmt formatCode="ge" sourceLinked="1"/>
        <c:majorTickMark val="none"/>
        <c:minorTickMark val="none"/>
        <c:tickLblPos val="none"/>
        <c:crossAx val="102158720"/>
        <c:crosses val="autoZero"/>
        <c:auto val="1"/>
        <c:lblOffset val="100"/>
        <c:baseTimeUnit val="years"/>
      </c:dateAx>
      <c:valAx>
        <c:axId val="102158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40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112.33</c:v>
                </c:pt>
                <c:pt idx="1">
                  <c:v>113.1</c:v>
                </c:pt>
                <c:pt idx="2">
                  <c:v>114.57</c:v>
                </c:pt>
                <c:pt idx="3">
                  <c:v>113.78</c:v>
                </c:pt>
                <c:pt idx="4">
                  <c:v>119.68</c:v>
                </c:pt>
              </c:numCache>
            </c:numRef>
          </c:val>
        </c:ser>
        <c:dLbls>
          <c:showLegendKey val="0"/>
          <c:showVal val="0"/>
          <c:showCatName val="0"/>
          <c:showSerName val="0"/>
          <c:showPercent val="0"/>
          <c:showBubbleSize val="0"/>
        </c:dLbls>
        <c:gapWidth val="150"/>
        <c:axId val="102177408"/>
        <c:axId val="102200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93.53</c:v>
                </c:pt>
                <c:pt idx="1">
                  <c:v>93.55</c:v>
                </c:pt>
                <c:pt idx="2">
                  <c:v>95.24</c:v>
                </c:pt>
                <c:pt idx="3">
                  <c:v>99.86</c:v>
                </c:pt>
                <c:pt idx="4">
                  <c:v>101.88</c:v>
                </c:pt>
              </c:numCache>
            </c:numRef>
          </c:val>
          <c:smooth val="0"/>
        </c:ser>
        <c:dLbls>
          <c:showLegendKey val="0"/>
          <c:showVal val="0"/>
          <c:showCatName val="0"/>
          <c:showSerName val="0"/>
          <c:showPercent val="0"/>
          <c:showBubbleSize val="0"/>
        </c:dLbls>
        <c:marker val="1"/>
        <c:smooth val="0"/>
        <c:axId val="102177408"/>
        <c:axId val="102200064"/>
      </c:lineChart>
      <c:dateAx>
        <c:axId val="102177408"/>
        <c:scaling>
          <c:orientation val="minMax"/>
        </c:scaling>
        <c:delete val="1"/>
        <c:axPos val="b"/>
        <c:numFmt formatCode="ge" sourceLinked="1"/>
        <c:majorTickMark val="none"/>
        <c:minorTickMark val="none"/>
        <c:tickLblPos val="none"/>
        <c:crossAx val="102200064"/>
        <c:crosses val="autoZero"/>
        <c:auto val="1"/>
        <c:lblOffset val="100"/>
        <c:baseTimeUnit val="years"/>
      </c:dateAx>
      <c:valAx>
        <c:axId val="102200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77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157.82</c:v>
                </c:pt>
                <c:pt idx="1">
                  <c:v>157.66</c:v>
                </c:pt>
                <c:pt idx="2">
                  <c:v>152.6</c:v>
                </c:pt>
                <c:pt idx="3">
                  <c:v>160.47999999999999</c:v>
                </c:pt>
                <c:pt idx="4">
                  <c:v>162.80000000000001</c:v>
                </c:pt>
              </c:numCache>
            </c:numRef>
          </c:val>
        </c:ser>
        <c:dLbls>
          <c:showLegendKey val="0"/>
          <c:showVal val="0"/>
          <c:showCatName val="0"/>
          <c:showSerName val="0"/>
          <c:showPercent val="0"/>
          <c:showBubbleSize val="0"/>
        </c:dLbls>
        <c:gapWidth val="150"/>
        <c:axId val="102225792"/>
        <c:axId val="102227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152.28</c:v>
                </c:pt>
                <c:pt idx="1">
                  <c:v>153.24</c:v>
                </c:pt>
                <c:pt idx="2">
                  <c:v>150.75</c:v>
                </c:pt>
                <c:pt idx="3">
                  <c:v>147.29</c:v>
                </c:pt>
                <c:pt idx="4">
                  <c:v>143.15</c:v>
                </c:pt>
              </c:numCache>
            </c:numRef>
          </c:val>
          <c:smooth val="0"/>
        </c:ser>
        <c:dLbls>
          <c:showLegendKey val="0"/>
          <c:showVal val="0"/>
          <c:showCatName val="0"/>
          <c:showSerName val="0"/>
          <c:showPercent val="0"/>
          <c:showBubbleSize val="0"/>
        </c:dLbls>
        <c:marker val="1"/>
        <c:smooth val="0"/>
        <c:axId val="102225792"/>
        <c:axId val="102227968"/>
      </c:lineChart>
      <c:dateAx>
        <c:axId val="102225792"/>
        <c:scaling>
          <c:orientation val="minMax"/>
        </c:scaling>
        <c:delete val="1"/>
        <c:axPos val="b"/>
        <c:numFmt formatCode="ge" sourceLinked="1"/>
        <c:majorTickMark val="none"/>
        <c:minorTickMark val="none"/>
        <c:tickLblPos val="none"/>
        <c:crossAx val="102227968"/>
        <c:crosses val="autoZero"/>
        <c:auto val="1"/>
        <c:lblOffset val="100"/>
        <c:baseTimeUnit val="years"/>
      </c:dateAx>
      <c:valAx>
        <c:axId val="1022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25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58.31</c:v>
                </c:pt>
                <c:pt idx="1">
                  <c:v>61.11</c:v>
                </c:pt>
                <c:pt idx="2">
                  <c:v>58.87</c:v>
                </c:pt>
                <c:pt idx="3">
                  <c:v>57.08</c:v>
                </c:pt>
                <c:pt idx="4">
                  <c:v>57.11</c:v>
                </c:pt>
              </c:numCache>
            </c:numRef>
          </c:val>
        </c:ser>
        <c:dLbls>
          <c:showLegendKey val="0"/>
          <c:showVal val="0"/>
          <c:showCatName val="0"/>
          <c:showSerName val="0"/>
          <c:showPercent val="0"/>
          <c:showBubbleSize val="0"/>
        </c:dLbls>
        <c:gapWidth val="150"/>
        <c:axId val="102384768"/>
        <c:axId val="102386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61.64</c:v>
                </c:pt>
                <c:pt idx="1">
                  <c:v>61.73</c:v>
                </c:pt>
                <c:pt idx="2">
                  <c:v>61.1</c:v>
                </c:pt>
                <c:pt idx="3">
                  <c:v>61.03</c:v>
                </c:pt>
                <c:pt idx="4">
                  <c:v>62.5</c:v>
                </c:pt>
              </c:numCache>
            </c:numRef>
          </c:val>
          <c:smooth val="0"/>
        </c:ser>
        <c:dLbls>
          <c:showLegendKey val="0"/>
          <c:showVal val="0"/>
          <c:showCatName val="0"/>
          <c:showSerName val="0"/>
          <c:showPercent val="0"/>
          <c:showBubbleSize val="0"/>
        </c:dLbls>
        <c:marker val="1"/>
        <c:smooth val="0"/>
        <c:axId val="102384768"/>
        <c:axId val="102386688"/>
      </c:lineChart>
      <c:dateAx>
        <c:axId val="102384768"/>
        <c:scaling>
          <c:orientation val="minMax"/>
        </c:scaling>
        <c:delete val="1"/>
        <c:axPos val="b"/>
        <c:numFmt formatCode="ge" sourceLinked="1"/>
        <c:majorTickMark val="none"/>
        <c:minorTickMark val="none"/>
        <c:tickLblPos val="none"/>
        <c:crossAx val="102386688"/>
        <c:crosses val="autoZero"/>
        <c:auto val="1"/>
        <c:lblOffset val="100"/>
        <c:baseTimeUnit val="years"/>
      </c:dateAx>
      <c:valAx>
        <c:axId val="102386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84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95.56</c:v>
                </c:pt>
                <c:pt idx="1">
                  <c:v>95.75</c:v>
                </c:pt>
                <c:pt idx="2">
                  <c:v>95.78</c:v>
                </c:pt>
                <c:pt idx="3">
                  <c:v>96.96</c:v>
                </c:pt>
                <c:pt idx="4">
                  <c:v>97.18</c:v>
                </c:pt>
              </c:numCache>
            </c:numRef>
          </c:val>
        </c:ser>
        <c:dLbls>
          <c:showLegendKey val="0"/>
          <c:showVal val="0"/>
          <c:showCatName val="0"/>
          <c:showSerName val="0"/>
          <c:showPercent val="0"/>
          <c:showBubbleSize val="0"/>
        </c:dLbls>
        <c:gapWidth val="150"/>
        <c:axId val="102419456"/>
        <c:axId val="103486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93.1</c:v>
                </c:pt>
                <c:pt idx="1">
                  <c:v>93.1</c:v>
                </c:pt>
                <c:pt idx="2">
                  <c:v>93.47</c:v>
                </c:pt>
                <c:pt idx="3">
                  <c:v>93.83</c:v>
                </c:pt>
                <c:pt idx="4">
                  <c:v>93.88</c:v>
                </c:pt>
              </c:numCache>
            </c:numRef>
          </c:val>
          <c:smooth val="0"/>
        </c:ser>
        <c:dLbls>
          <c:showLegendKey val="0"/>
          <c:showVal val="0"/>
          <c:showCatName val="0"/>
          <c:showSerName val="0"/>
          <c:showPercent val="0"/>
          <c:showBubbleSize val="0"/>
        </c:dLbls>
        <c:marker val="1"/>
        <c:smooth val="0"/>
        <c:axId val="102419456"/>
        <c:axId val="103486592"/>
      </c:lineChart>
      <c:dateAx>
        <c:axId val="102419456"/>
        <c:scaling>
          <c:orientation val="minMax"/>
        </c:scaling>
        <c:delete val="1"/>
        <c:axPos val="b"/>
        <c:numFmt formatCode="ge" sourceLinked="1"/>
        <c:majorTickMark val="none"/>
        <c:minorTickMark val="none"/>
        <c:tickLblPos val="none"/>
        <c:crossAx val="103486592"/>
        <c:crosses val="autoZero"/>
        <c:auto val="1"/>
        <c:lblOffset val="100"/>
        <c:baseTimeUnit val="years"/>
      </c:dateAx>
      <c:valAx>
        <c:axId val="103486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419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【108.23】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【4.45】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【57.41】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【36.85】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【4.56】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呉市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Ac1</v>
      </c>
      <c r="X8" s="70"/>
      <c r="Y8" s="70"/>
      <c r="Z8" s="70"/>
      <c r="AA8" s="70"/>
      <c r="AB8" s="70"/>
      <c r="AC8" s="70"/>
      <c r="AD8" s="3"/>
      <c r="AE8" s="3"/>
      <c r="AF8" s="3"/>
      <c r="AG8" s="3"/>
      <c r="AH8" s="3"/>
      <c r="AI8" s="3"/>
      <c r="AJ8" s="3"/>
      <c r="AK8" s="3"/>
      <c r="AL8" s="64">
        <f>データ!R6</f>
        <v>232925</v>
      </c>
      <c r="AM8" s="64"/>
      <c r="AN8" s="64"/>
      <c r="AO8" s="64"/>
      <c r="AP8" s="64"/>
      <c r="AQ8" s="64"/>
      <c r="AR8" s="64"/>
      <c r="AS8" s="64"/>
      <c r="AT8" s="63">
        <f>データ!S6</f>
        <v>352.8</v>
      </c>
      <c r="AU8" s="63"/>
      <c r="AV8" s="63"/>
      <c r="AW8" s="63"/>
      <c r="AX8" s="63"/>
      <c r="AY8" s="63"/>
      <c r="AZ8" s="63"/>
      <c r="BA8" s="63"/>
      <c r="BB8" s="63">
        <f>データ!T6</f>
        <v>660.22</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f>データ!N6</f>
        <v>54.28</v>
      </c>
      <c r="J10" s="63"/>
      <c r="K10" s="63"/>
      <c r="L10" s="63"/>
      <c r="M10" s="63"/>
      <c r="N10" s="63"/>
      <c r="O10" s="63"/>
      <c r="P10" s="63">
        <f>データ!O6</f>
        <v>83.87</v>
      </c>
      <c r="Q10" s="63"/>
      <c r="R10" s="63"/>
      <c r="S10" s="63"/>
      <c r="T10" s="63"/>
      <c r="U10" s="63"/>
      <c r="V10" s="63"/>
      <c r="W10" s="63">
        <f>データ!P6</f>
        <v>89.78</v>
      </c>
      <c r="X10" s="63"/>
      <c r="Y10" s="63"/>
      <c r="Z10" s="63"/>
      <c r="AA10" s="63"/>
      <c r="AB10" s="63"/>
      <c r="AC10" s="63"/>
      <c r="AD10" s="64">
        <f>データ!Q6</f>
        <v>3477</v>
      </c>
      <c r="AE10" s="64"/>
      <c r="AF10" s="64"/>
      <c r="AG10" s="64"/>
      <c r="AH10" s="64"/>
      <c r="AI10" s="64"/>
      <c r="AJ10" s="64"/>
      <c r="AK10" s="2"/>
      <c r="AL10" s="64">
        <f>データ!U6</f>
        <v>194775</v>
      </c>
      <c r="AM10" s="64"/>
      <c r="AN10" s="64"/>
      <c r="AO10" s="64"/>
      <c r="AP10" s="64"/>
      <c r="AQ10" s="64"/>
      <c r="AR10" s="64"/>
      <c r="AS10" s="64"/>
      <c r="AT10" s="63">
        <f>データ!V6</f>
        <v>35.39</v>
      </c>
      <c r="AU10" s="63"/>
      <c r="AV10" s="63"/>
      <c r="AW10" s="63"/>
      <c r="AX10" s="63"/>
      <c r="AY10" s="63"/>
      <c r="AZ10" s="63"/>
      <c r="BA10" s="63"/>
      <c r="BB10" s="63">
        <f>データ!W6</f>
        <v>5503.67</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106</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107</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108</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35</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7">
      <c r="A4" s="26" t="s">
        <v>53</v>
      </c>
      <c r="B4" s="28"/>
      <c r="C4" s="28"/>
      <c r="D4" s="28"/>
      <c r="E4" s="28"/>
      <c r="F4" s="28"/>
      <c r="G4" s="28"/>
      <c r="H4" s="77"/>
      <c r="I4" s="78"/>
      <c r="J4" s="78"/>
      <c r="K4" s="78"/>
      <c r="L4" s="78"/>
      <c r="M4" s="78"/>
      <c r="N4" s="78"/>
      <c r="O4" s="78"/>
      <c r="P4" s="78"/>
      <c r="Q4" s="78"/>
      <c r="R4" s="78"/>
      <c r="S4" s="78"/>
      <c r="T4" s="78"/>
      <c r="U4" s="78"/>
      <c r="V4" s="78"/>
      <c r="W4" s="79"/>
      <c r="X4" s="73" t="s">
        <v>54</v>
      </c>
      <c r="Y4" s="73"/>
      <c r="Z4" s="73"/>
      <c r="AA4" s="73"/>
      <c r="AB4" s="73"/>
      <c r="AC4" s="73"/>
      <c r="AD4" s="73"/>
      <c r="AE4" s="73"/>
      <c r="AF4" s="73"/>
      <c r="AG4" s="73"/>
      <c r="AH4" s="73"/>
      <c r="AI4" s="73" t="s">
        <v>55</v>
      </c>
      <c r="AJ4" s="73"/>
      <c r="AK4" s="73"/>
      <c r="AL4" s="73"/>
      <c r="AM4" s="73"/>
      <c r="AN4" s="73"/>
      <c r="AO4" s="73"/>
      <c r="AP4" s="73"/>
      <c r="AQ4" s="73"/>
      <c r="AR4" s="73"/>
      <c r="AS4" s="73"/>
      <c r="AT4" s="73" t="s">
        <v>56</v>
      </c>
      <c r="AU4" s="73"/>
      <c r="AV4" s="73"/>
      <c r="AW4" s="73"/>
      <c r="AX4" s="73"/>
      <c r="AY4" s="73"/>
      <c r="AZ4" s="73"/>
      <c r="BA4" s="73"/>
      <c r="BB4" s="73"/>
      <c r="BC4" s="73"/>
      <c r="BD4" s="73"/>
      <c r="BE4" s="73" t="s">
        <v>57</v>
      </c>
      <c r="BF4" s="73"/>
      <c r="BG4" s="73"/>
      <c r="BH4" s="73"/>
      <c r="BI4" s="73"/>
      <c r="BJ4" s="73"/>
      <c r="BK4" s="73"/>
      <c r="BL4" s="73"/>
      <c r="BM4" s="73"/>
      <c r="BN4" s="73"/>
      <c r="BO4" s="73"/>
      <c r="BP4" s="73" t="s">
        <v>58</v>
      </c>
      <c r="BQ4" s="73"/>
      <c r="BR4" s="73"/>
      <c r="BS4" s="73"/>
      <c r="BT4" s="73"/>
      <c r="BU4" s="73"/>
      <c r="BV4" s="73"/>
      <c r="BW4" s="73"/>
      <c r="BX4" s="73"/>
      <c r="BY4" s="73"/>
      <c r="BZ4" s="73"/>
      <c r="CA4" s="73" t="s">
        <v>59</v>
      </c>
      <c r="CB4" s="73"/>
      <c r="CC4" s="73"/>
      <c r="CD4" s="73"/>
      <c r="CE4" s="73"/>
      <c r="CF4" s="73"/>
      <c r="CG4" s="73"/>
      <c r="CH4" s="73"/>
      <c r="CI4" s="73"/>
      <c r="CJ4" s="73"/>
      <c r="CK4" s="73"/>
      <c r="CL4" s="73" t="s">
        <v>60</v>
      </c>
      <c r="CM4" s="73"/>
      <c r="CN4" s="73"/>
      <c r="CO4" s="73"/>
      <c r="CP4" s="73"/>
      <c r="CQ4" s="73"/>
      <c r="CR4" s="73"/>
      <c r="CS4" s="73"/>
      <c r="CT4" s="73"/>
      <c r="CU4" s="73"/>
      <c r="CV4" s="73"/>
      <c r="CW4" s="73" t="s">
        <v>61</v>
      </c>
      <c r="CX4" s="73"/>
      <c r="CY4" s="73"/>
      <c r="CZ4" s="73"/>
      <c r="DA4" s="73"/>
      <c r="DB4" s="73"/>
      <c r="DC4" s="73"/>
      <c r="DD4" s="73"/>
      <c r="DE4" s="73"/>
      <c r="DF4" s="73"/>
      <c r="DG4" s="73"/>
      <c r="DH4" s="73" t="s">
        <v>62</v>
      </c>
      <c r="DI4" s="73"/>
      <c r="DJ4" s="73"/>
      <c r="DK4" s="73"/>
      <c r="DL4" s="73"/>
      <c r="DM4" s="73"/>
      <c r="DN4" s="73"/>
      <c r="DO4" s="73"/>
      <c r="DP4" s="73"/>
      <c r="DQ4" s="73"/>
      <c r="DR4" s="73"/>
      <c r="DS4" s="73" t="s">
        <v>63</v>
      </c>
      <c r="DT4" s="73"/>
      <c r="DU4" s="73"/>
      <c r="DV4" s="73"/>
      <c r="DW4" s="73"/>
      <c r="DX4" s="73"/>
      <c r="DY4" s="73"/>
      <c r="DZ4" s="73"/>
      <c r="EA4" s="73"/>
      <c r="EB4" s="73"/>
      <c r="EC4" s="73"/>
      <c r="ED4" s="73" t="s">
        <v>64</v>
      </c>
      <c r="EE4" s="73"/>
      <c r="EF4" s="73"/>
      <c r="EG4" s="73"/>
      <c r="EH4" s="73"/>
      <c r="EI4" s="73"/>
      <c r="EJ4" s="73"/>
      <c r="EK4" s="73"/>
      <c r="EL4" s="73"/>
      <c r="EM4" s="73"/>
      <c r="EN4" s="73"/>
    </row>
    <row r="5" spans="1:147">
      <c r="A5" s="26" t="s">
        <v>65</v>
      </c>
      <c r="B5" s="29"/>
      <c r="C5" s="29"/>
      <c r="D5" s="29"/>
      <c r="E5" s="29"/>
      <c r="F5" s="29"/>
      <c r="G5" s="29"/>
      <c r="H5" s="30" t="s">
        <v>66</v>
      </c>
      <c r="I5" s="30" t="s">
        <v>67</v>
      </c>
      <c r="J5" s="30" t="s">
        <v>68</v>
      </c>
      <c r="K5" s="30" t="s">
        <v>69</v>
      </c>
      <c r="L5" s="30" t="s">
        <v>70</v>
      </c>
      <c r="M5" s="30" t="s">
        <v>71</v>
      </c>
      <c r="N5" s="30" t="s">
        <v>72</v>
      </c>
      <c r="O5" s="30" t="s">
        <v>73</v>
      </c>
      <c r="P5" s="30" t="s">
        <v>74</v>
      </c>
      <c r="Q5" s="30" t="s">
        <v>75</v>
      </c>
      <c r="R5" s="30" t="s">
        <v>76</v>
      </c>
      <c r="S5" s="30" t="s">
        <v>77</v>
      </c>
      <c r="T5" s="30" t="s">
        <v>78</v>
      </c>
      <c r="U5" s="30" t="s">
        <v>79</v>
      </c>
      <c r="V5" s="30" t="s">
        <v>80</v>
      </c>
      <c r="W5" s="30" t="s">
        <v>81</v>
      </c>
      <c r="X5" s="30" t="s">
        <v>82</v>
      </c>
      <c r="Y5" s="30" t="s">
        <v>83</v>
      </c>
      <c r="Z5" s="30" t="s">
        <v>84</v>
      </c>
      <c r="AA5" s="30" t="s">
        <v>85</v>
      </c>
      <c r="AB5" s="30" t="s">
        <v>86</v>
      </c>
      <c r="AC5" s="30" t="s">
        <v>87</v>
      </c>
      <c r="AD5" s="30" t="s">
        <v>88</v>
      </c>
      <c r="AE5" s="30" t="s">
        <v>89</v>
      </c>
      <c r="AF5" s="30" t="s">
        <v>90</v>
      </c>
      <c r="AG5" s="30" t="s">
        <v>91</v>
      </c>
      <c r="AH5" s="30" t="s">
        <v>92</v>
      </c>
      <c r="AI5" s="30" t="s">
        <v>82</v>
      </c>
      <c r="AJ5" s="30" t="s">
        <v>83</v>
      </c>
      <c r="AK5" s="30" t="s">
        <v>84</v>
      </c>
      <c r="AL5" s="30" t="s">
        <v>85</v>
      </c>
      <c r="AM5" s="30" t="s">
        <v>86</v>
      </c>
      <c r="AN5" s="30" t="s">
        <v>87</v>
      </c>
      <c r="AO5" s="30" t="s">
        <v>88</v>
      </c>
      <c r="AP5" s="30" t="s">
        <v>89</v>
      </c>
      <c r="AQ5" s="30" t="s">
        <v>90</v>
      </c>
      <c r="AR5" s="30" t="s">
        <v>91</v>
      </c>
      <c r="AS5" s="30" t="s">
        <v>93</v>
      </c>
      <c r="AT5" s="30" t="s">
        <v>82</v>
      </c>
      <c r="AU5" s="30" t="s">
        <v>83</v>
      </c>
      <c r="AV5" s="30" t="s">
        <v>84</v>
      </c>
      <c r="AW5" s="30" t="s">
        <v>85</v>
      </c>
      <c r="AX5" s="30" t="s">
        <v>86</v>
      </c>
      <c r="AY5" s="30" t="s">
        <v>87</v>
      </c>
      <c r="AZ5" s="30" t="s">
        <v>88</v>
      </c>
      <c r="BA5" s="30" t="s">
        <v>89</v>
      </c>
      <c r="BB5" s="30" t="s">
        <v>90</v>
      </c>
      <c r="BC5" s="30" t="s">
        <v>91</v>
      </c>
      <c r="BD5" s="30" t="s">
        <v>93</v>
      </c>
      <c r="BE5" s="30" t="s">
        <v>82</v>
      </c>
      <c r="BF5" s="30" t="s">
        <v>83</v>
      </c>
      <c r="BG5" s="30" t="s">
        <v>84</v>
      </c>
      <c r="BH5" s="30" t="s">
        <v>85</v>
      </c>
      <c r="BI5" s="30" t="s">
        <v>86</v>
      </c>
      <c r="BJ5" s="30" t="s">
        <v>87</v>
      </c>
      <c r="BK5" s="30" t="s">
        <v>88</v>
      </c>
      <c r="BL5" s="30" t="s">
        <v>89</v>
      </c>
      <c r="BM5" s="30" t="s">
        <v>90</v>
      </c>
      <c r="BN5" s="30" t="s">
        <v>91</v>
      </c>
      <c r="BO5" s="30" t="s">
        <v>93</v>
      </c>
      <c r="BP5" s="30" t="s">
        <v>82</v>
      </c>
      <c r="BQ5" s="30" t="s">
        <v>83</v>
      </c>
      <c r="BR5" s="30" t="s">
        <v>84</v>
      </c>
      <c r="BS5" s="30" t="s">
        <v>85</v>
      </c>
      <c r="BT5" s="30" t="s">
        <v>86</v>
      </c>
      <c r="BU5" s="30" t="s">
        <v>87</v>
      </c>
      <c r="BV5" s="30" t="s">
        <v>88</v>
      </c>
      <c r="BW5" s="30" t="s">
        <v>89</v>
      </c>
      <c r="BX5" s="30" t="s">
        <v>90</v>
      </c>
      <c r="BY5" s="30" t="s">
        <v>91</v>
      </c>
      <c r="BZ5" s="30" t="s">
        <v>93</v>
      </c>
      <c r="CA5" s="30" t="s">
        <v>82</v>
      </c>
      <c r="CB5" s="30" t="s">
        <v>83</v>
      </c>
      <c r="CC5" s="30" t="s">
        <v>84</v>
      </c>
      <c r="CD5" s="30" t="s">
        <v>85</v>
      </c>
      <c r="CE5" s="30" t="s">
        <v>86</v>
      </c>
      <c r="CF5" s="30" t="s">
        <v>87</v>
      </c>
      <c r="CG5" s="30" t="s">
        <v>88</v>
      </c>
      <c r="CH5" s="30" t="s">
        <v>89</v>
      </c>
      <c r="CI5" s="30" t="s">
        <v>90</v>
      </c>
      <c r="CJ5" s="30" t="s">
        <v>91</v>
      </c>
      <c r="CK5" s="30" t="s">
        <v>93</v>
      </c>
      <c r="CL5" s="30" t="s">
        <v>82</v>
      </c>
      <c r="CM5" s="30" t="s">
        <v>83</v>
      </c>
      <c r="CN5" s="30" t="s">
        <v>84</v>
      </c>
      <c r="CO5" s="30" t="s">
        <v>85</v>
      </c>
      <c r="CP5" s="30" t="s">
        <v>86</v>
      </c>
      <c r="CQ5" s="30" t="s">
        <v>87</v>
      </c>
      <c r="CR5" s="30" t="s">
        <v>88</v>
      </c>
      <c r="CS5" s="30" t="s">
        <v>89</v>
      </c>
      <c r="CT5" s="30" t="s">
        <v>90</v>
      </c>
      <c r="CU5" s="30" t="s">
        <v>91</v>
      </c>
      <c r="CV5" s="30" t="s">
        <v>93</v>
      </c>
      <c r="CW5" s="30" t="s">
        <v>82</v>
      </c>
      <c r="CX5" s="30" t="s">
        <v>83</v>
      </c>
      <c r="CY5" s="30" t="s">
        <v>84</v>
      </c>
      <c r="CZ5" s="30" t="s">
        <v>85</v>
      </c>
      <c r="DA5" s="30" t="s">
        <v>86</v>
      </c>
      <c r="DB5" s="30" t="s">
        <v>87</v>
      </c>
      <c r="DC5" s="30" t="s">
        <v>88</v>
      </c>
      <c r="DD5" s="30" t="s">
        <v>89</v>
      </c>
      <c r="DE5" s="30" t="s">
        <v>90</v>
      </c>
      <c r="DF5" s="30" t="s">
        <v>91</v>
      </c>
      <c r="DG5" s="30" t="s">
        <v>93</v>
      </c>
      <c r="DH5" s="30" t="s">
        <v>82</v>
      </c>
      <c r="DI5" s="30" t="s">
        <v>83</v>
      </c>
      <c r="DJ5" s="30" t="s">
        <v>84</v>
      </c>
      <c r="DK5" s="30" t="s">
        <v>85</v>
      </c>
      <c r="DL5" s="30" t="s">
        <v>86</v>
      </c>
      <c r="DM5" s="30" t="s">
        <v>87</v>
      </c>
      <c r="DN5" s="30" t="s">
        <v>88</v>
      </c>
      <c r="DO5" s="30" t="s">
        <v>89</v>
      </c>
      <c r="DP5" s="30" t="s">
        <v>90</v>
      </c>
      <c r="DQ5" s="30" t="s">
        <v>91</v>
      </c>
      <c r="DR5" s="30" t="s">
        <v>93</v>
      </c>
      <c r="DS5" s="30" t="s">
        <v>82</v>
      </c>
      <c r="DT5" s="30" t="s">
        <v>83</v>
      </c>
      <c r="DU5" s="30" t="s">
        <v>84</v>
      </c>
      <c r="DV5" s="30" t="s">
        <v>85</v>
      </c>
      <c r="DW5" s="30" t="s">
        <v>86</v>
      </c>
      <c r="DX5" s="30" t="s">
        <v>87</v>
      </c>
      <c r="DY5" s="30" t="s">
        <v>88</v>
      </c>
      <c r="DZ5" s="30" t="s">
        <v>89</v>
      </c>
      <c r="EA5" s="30" t="s">
        <v>90</v>
      </c>
      <c r="EB5" s="30" t="s">
        <v>91</v>
      </c>
      <c r="EC5" s="30" t="s">
        <v>93</v>
      </c>
      <c r="ED5" s="30" t="s">
        <v>82</v>
      </c>
      <c r="EE5" s="30" t="s">
        <v>83</v>
      </c>
      <c r="EF5" s="30" t="s">
        <v>84</v>
      </c>
      <c r="EG5" s="30" t="s">
        <v>85</v>
      </c>
      <c r="EH5" s="30" t="s">
        <v>86</v>
      </c>
      <c r="EI5" s="30" t="s">
        <v>87</v>
      </c>
      <c r="EJ5" s="30" t="s">
        <v>88</v>
      </c>
      <c r="EK5" s="30" t="s">
        <v>89</v>
      </c>
      <c r="EL5" s="30" t="s">
        <v>90</v>
      </c>
      <c r="EM5" s="30" t="s">
        <v>91</v>
      </c>
      <c r="EN5" s="30" t="s">
        <v>93</v>
      </c>
    </row>
    <row r="6" spans="1:147" s="34" customFormat="1">
      <c r="A6" s="26" t="s">
        <v>94</v>
      </c>
      <c r="B6" s="31">
        <f>B7</f>
        <v>2015</v>
      </c>
      <c r="C6" s="31">
        <f t="shared" ref="C6:W6" si="3">C7</f>
        <v>342025</v>
      </c>
      <c r="D6" s="31">
        <f t="shared" si="3"/>
        <v>46</v>
      </c>
      <c r="E6" s="31">
        <f t="shared" si="3"/>
        <v>17</v>
      </c>
      <c r="F6" s="31">
        <f t="shared" si="3"/>
        <v>1</v>
      </c>
      <c r="G6" s="31">
        <f t="shared" si="3"/>
        <v>0</v>
      </c>
      <c r="H6" s="31" t="str">
        <f t="shared" si="3"/>
        <v>広島県　呉市</v>
      </c>
      <c r="I6" s="31" t="str">
        <f t="shared" si="3"/>
        <v>法適用</v>
      </c>
      <c r="J6" s="31" t="str">
        <f t="shared" si="3"/>
        <v>下水道事業</v>
      </c>
      <c r="K6" s="31" t="str">
        <f t="shared" si="3"/>
        <v>公共下水道</v>
      </c>
      <c r="L6" s="31" t="str">
        <f t="shared" si="3"/>
        <v>Ac1</v>
      </c>
      <c r="M6" s="32" t="str">
        <f t="shared" si="3"/>
        <v>-</v>
      </c>
      <c r="N6" s="32">
        <f t="shared" si="3"/>
        <v>54.28</v>
      </c>
      <c r="O6" s="32">
        <f t="shared" si="3"/>
        <v>83.87</v>
      </c>
      <c r="P6" s="32">
        <f t="shared" si="3"/>
        <v>89.78</v>
      </c>
      <c r="Q6" s="32">
        <f t="shared" si="3"/>
        <v>3477</v>
      </c>
      <c r="R6" s="32">
        <f t="shared" si="3"/>
        <v>232925</v>
      </c>
      <c r="S6" s="32">
        <f t="shared" si="3"/>
        <v>352.8</v>
      </c>
      <c r="T6" s="32">
        <f t="shared" si="3"/>
        <v>660.22</v>
      </c>
      <c r="U6" s="32">
        <f t="shared" si="3"/>
        <v>194775</v>
      </c>
      <c r="V6" s="32">
        <f t="shared" si="3"/>
        <v>35.39</v>
      </c>
      <c r="W6" s="32">
        <f t="shared" si="3"/>
        <v>5503.67</v>
      </c>
      <c r="X6" s="33">
        <f>IF(X7="",NA(),X7)</f>
        <v>106.24</v>
      </c>
      <c r="Y6" s="33">
        <f t="shared" ref="Y6:AG6" si="4">IF(Y7="",NA(),Y7)</f>
        <v>107.09</v>
      </c>
      <c r="Z6" s="33">
        <f t="shared" si="4"/>
        <v>103.95</v>
      </c>
      <c r="AA6" s="33">
        <f t="shared" si="4"/>
        <v>105.11</v>
      </c>
      <c r="AB6" s="33">
        <f t="shared" si="4"/>
        <v>108.11</v>
      </c>
      <c r="AC6" s="33">
        <f t="shared" si="4"/>
        <v>103.11</v>
      </c>
      <c r="AD6" s="33">
        <f t="shared" si="4"/>
        <v>102.74</v>
      </c>
      <c r="AE6" s="33">
        <f t="shared" si="4"/>
        <v>103.51</v>
      </c>
      <c r="AF6" s="33">
        <f t="shared" si="4"/>
        <v>105.47</v>
      </c>
      <c r="AG6" s="33">
        <f t="shared" si="4"/>
        <v>106.67</v>
      </c>
      <c r="AH6" s="32" t="str">
        <f>IF(AH7="","",IF(AH7="-","【-】","【"&amp;SUBSTITUTE(TEXT(AH7,"#,##0.00"),"-","△")&amp;"】"))</f>
        <v>【108.23】</v>
      </c>
      <c r="AI6" s="32">
        <f>IF(AI7="",NA(),AI7)</f>
        <v>0</v>
      </c>
      <c r="AJ6" s="32">
        <f t="shared" ref="AJ6:AR6" si="5">IF(AJ7="",NA(),AJ7)</f>
        <v>0</v>
      </c>
      <c r="AK6" s="32">
        <f t="shared" si="5"/>
        <v>0</v>
      </c>
      <c r="AL6" s="32">
        <f t="shared" si="5"/>
        <v>0</v>
      </c>
      <c r="AM6" s="32">
        <f t="shared" si="5"/>
        <v>0</v>
      </c>
      <c r="AN6" s="33">
        <f t="shared" si="5"/>
        <v>14.03</v>
      </c>
      <c r="AO6" s="33">
        <f t="shared" si="5"/>
        <v>15.05</v>
      </c>
      <c r="AP6" s="33">
        <f t="shared" si="5"/>
        <v>11.76</v>
      </c>
      <c r="AQ6" s="33">
        <f t="shared" si="5"/>
        <v>13.3</v>
      </c>
      <c r="AR6" s="33">
        <f t="shared" si="5"/>
        <v>12.51</v>
      </c>
      <c r="AS6" s="32" t="str">
        <f>IF(AS7="","",IF(AS7="-","【-】","【"&amp;SUBSTITUTE(TEXT(AS7,"#,##0.00"),"-","△")&amp;"】"))</f>
        <v>【4.45】</v>
      </c>
      <c r="AT6" s="33">
        <f>IF(AT7="",NA(),AT7)</f>
        <v>222.39</v>
      </c>
      <c r="AU6" s="33">
        <f t="shared" ref="AU6:BC6" si="6">IF(AU7="",NA(),AU7)</f>
        <v>185.47</v>
      </c>
      <c r="AV6" s="33">
        <f t="shared" si="6"/>
        <v>182.81</v>
      </c>
      <c r="AW6" s="33">
        <f t="shared" si="6"/>
        <v>44.67</v>
      </c>
      <c r="AX6" s="33">
        <f t="shared" si="6"/>
        <v>49.6</v>
      </c>
      <c r="AY6" s="33">
        <f t="shared" si="6"/>
        <v>191.62</v>
      </c>
      <c r="AZ6" s="33">
        <f t="shared" si="6"/>
        <v>184.15</v>
      </c>
      <c r="BA6" s="33">
        <f t="shared" si="6"/>
        <v>205.35</v>
      </c>
      <c r="BB6" s="33">
        <f t="shared" si="6"/>
        <v>52.63</v>
      </c>
      <c r="BC6" s="33">
        <f t="shared" si="6"/>
        <v>54.09</v>
      </c>
      <c r="BD6" s="32" t="str">
        <f>IF(BD7="","",IF(BD7="-","【-】","【"&amp;SUBSTITUTE(TEXT(BD7,"#,##0.00"),"-","△")&amp;"】"))</f>
        <v>【57.41】</v>
      </c>
      <c r="BE6" s="33">
        <f>IF(BE7="",NA(),BE7)</f>
        <v>645.13</v>
      </c>
      <c r="BF6" s="33">
        <f t="shared" ref="BF6:BN6" si="7">IF(BF7="",NA(),BF7)</f>
        <v>619.69000000000005</v>
      </c>
      <c r="BG6" s="33">
        <f t="shared" si="7"/>
        <v>629.20000000000005</v>
      </c>
      <c r="BH6" s="33">
        <f t="shared" si="7"/>
        <v>603.74</v>
      </c>
      <c r="BI6" s="33">
        <f t="shared" si="7"/>
        <v>559.02</v>
      </c>
      <c r="BJ6" s="33">
        <f t="shared" si="7"/>
        <v>959.1</v>
      </c>
      <c r="BK6" s="33">
        <f t="shared" si="7"/>
        <v>941.18</v>
      </c>
      <c r="BL6" s="33">
        <f t="shared" si="7"/>
        <v>893.45</v>
      </c>
      <c r="BM6" s="33">
        <f t="shared" si="7"/>
        <v>843.57</v>
      </c>
      <c r="BN6" s="33">
        <f t="shared" si="7"/>
        <v>845.86</v>
      </c>
      <c r="BO6" s="32" t="str">
        <f>IF(BO7="","",IF(BO7="-","【-】","【"&amp;SUBSTITUTE(TEXT(BO7,"#,##0.00"),"-","△")&amp;"】"))</f>
        <v>【763.62】</v>
      </c>
      <c r="BP6" s="33">
        <f>IF(BP7="",NA(),BP7)</f>
        <v>112.33</v>
      </c>
      <c r="BQ6" s="33">
        <f t="shared" ref="BQ6:BY6" si="8">IF(BQ7="",NA(),BQ7)</f>
        <v>113.1</v>
      </c>
      <c r="BR6" s="33">
        <f t="shared" si="8"/>
        <v>114.57</v>
      </c>
      <c r="BS6" s="33">
        <f t="shared" si="8"/>
        <v>113.78</v>
      </c>
      <c r="BT6" s="33">
        <f t="shared" si="8"/>
        <v>119.68</v>
      </c>
      <c r="BU6" s="33">
        <f t="shared" si="8"/>
        <v>93.53</v>
      </c>
      <c r="BV6" s="33">
        <f t="shared" si="8"/>
        <v>93.55</v>
      </c>
      <c r="BW6" s="33">
        <f t="shared" si="8"/>
        <v>95.24</v>
      </c>
      <c r="BX6" s="33">
        <f t="shared" si="8"/>
        <v>99.86</v>
      </c>
      <c r="BY6" s="33">
        <f t="shared" si="8"/>
        <v>101.88</v>
      </c>
      <c r="BZ6" s="32" t="str">
        <f>IF(BZ7="","",IF(BZ7="-","【-】","【"&amp;SUBSTITUTE(TEXT(BZ7,"#,##0.00"),"-","△")&amp;"】"))</f>
        <v>【98.53】</v>
      </c>
      <c r="CA6" s="33">
        <f>IF(CA7="",NA(),CA7)</f>
        <v>157.82</v>
      </c>
      <c r="CB6" s="33">
        <f t="shared" ref="CB6:CJ6" si="9">IF(CB7="",NA(),CB7)</f>
        <v>157.66</v>
      </c>
      <c r="CC6" s="33">
        <f t="shared" si="9"/>
        <v>152.6</v>
      </c>
      <c r="CD6" s="33">
        <f t="shared" si="9"/>
        <v>160.47999999999999</v>
      </c>
      <c r="CE6" s="33">
        <f t="shared" si="9"/>
        <v>162.80000000000001</v>
      </c>
      <c r="CF6" s="33">
        <f t="shared" si="9"/>
        <v>152.28</v>
      </c>
      <c r="CG6" s="33">
        <f t="shared" si="9"/>
        <v>153.24</v>
      </c>
      <c r="CH6" s="33">
        <f t="shared" si="9"/>
        <v>150.75</v>
      </c>
      <c r="CI6" s="33">
        <f t="shared" si="9"/>
        <v>147.29</v>
      </c>
      <c r="CJ6" s="33">
        <f t="shared" si="9"/>
        <v>143.15</v>
      </c>
      <c r="CK6" s="32" t="str">
        <f>IF(CK7="","",IF(CK7="-","【-】","【"&amp;SUBSTITUTE(TEXT(CK7,"#,##0.00"),"-","△")&amp;"】"))</f>
        <v>【139.70】</v>
      </c>
      <c r="CL6" s="33">
        <f>IF(CL7="",NA(),CL7)</f>
        <v>58.31</v>
      </c>
      <c r="CM6" s="33">
        <f t="shared" ref="CM6:CU6" si="10">IF(CM7="",NA(),CM7)</f>
        <v>61.11</v>
      </c>
      <c r="CN6" s="33">
        <f t="shared" si="10"/>
        <v>58.87</v>
      </c>
      <c r="CO6" s="33">
        <f t="shared" si="10"/>
        <v>57.08</v>
      </c>
      <c r="CP6" s="33">
        <f t="shared" si="10"/>
        <v>57.11</v>
      </c>
      <c r="CQ6" s="33">
        <f t="shared" si="10"/>
        <v>61.64</v>
      </c>
      <c r="CR6" s="33">
        <f t="shared" si="10"/>
        <v>61.73</v>
      </c>
      <c r="CS6" s="33">
        <f t="shared" si="10"/>
        <v>61.1</v>
      </c>
      <c r="CT6" s="33">
        <f t="shared" si="10"/>
        <v>61.03</v>
      </c>
      <c r="CU6" s="33">
        <f t="shared" si="10"/>
        <v>62.5</v>
      </c>
      <c r="CV6" s="32" t="str">
        <f>IF(CV7="","",IF(CV7="-","【-】","【"&amp;SUBSTITUTE(TEXT(CV7,"#,##0.00"),"-","△")&amp;"】"))</f>
        <v>【60.01】</v>
      </c>
      <c r="CW6" s="33">
        <f>IF(CW7="",NA(),CW7)</f>
        <v>95.56</v>
      </c>
      <c r="CX6" s="33">
        <f t="shared" ref="CX6:DF6" si="11">IF(CX7="",NA(),CX7)</f>
        <v>95.75</v>
      </c>
      <c r="CY6" s="33">
        <f t="shared" si="11"/>
        <v>95.78</v>
      </c>
      <c r="CZ6" s="33">
        <f t="shared" si="11"/>
        <v>96.96</v>
      </c>
      <c r="DA6" s="33">
        <f t="shared" si="11"/>
        <v>97.18</v>
      </c>
      <c r="DB6" s="33">
        <f t="shared" si="11"/>
        <v>93.1</v>
      </c>
      <c r="DC6" s="33">
        <f t="shared" si="11"/>
        <v>93.1</v>
      </c>
      <c r="DD6" s="33">
        <f t="shared" si="11"/>
        <v>93.47</v>
      </c>
      <c r="DE6" s="33">
        <f t="shared" si="11"/>
        <v>93.83</v>
      </c>
      <c r="DF6" s="33">
        <f t="shared" si="11"/>
        <v>93.88</v>
      </c>
      <c r="DG6" s="32" t="str">
        <f>IF(DG7="","",IF(DG7="-","【-】","【"&amp;SUBSTITUTE(TEXT(DG7,"#,##0.00"),"-","△")&amp;"】"))</f>
        <v>【94.73】</v>
      </c>
      <c r="DH6" s="33">
        <f>IF(DH7="",NA(),DH7)</f>
        <v>21.88</v>
      </c>
      <c r="DI6" s="33">
        <f t="shared" ref="DI6:DQ6" si="12">IF(DI7="",NA(),DI7)</f>
        <v>22.9</v>
      </c>
      <c r="DJ6" s="33">
        <f t="shared" si="12"/>
        <v>24.09</v>
      </c>
      <c r="DK6" s="33">
        <f t="shared" si="12"/>
        <v>44.91</v>
      </c>
      <c r="DL6" s="33">
        <f t="shared" si="12"/>
        <v>46.82</v>
      </c>
      <c r="DM6" s="33">
        <f t="shared" si="12"/>
        <v>14.17</v>
      </c>
      <c r="DN6" s="33">
        <f t="shared" si="12"/>
        <v>15.36</v>
      </c>
      <c r="DO6" s="33">
        <f t="shared" si="12"/>
        <v>16.57</v>
      </c>
      <c r="DP6" s="33">
        <f t="shared" si="12"/>
        <v>28.06</v>
      </c>
      <c r="DQ6" s="33">
        <f t="shared" si="12"/>
        <v>29.48</v>
      </c>
      <c r="DR6" s="32" t="str">
        <f>IF(DR7="","",IF(DR7="-","【-】","【"&amp;SUBSTITUTE(TEXT(DR7,"#,##0.00"),"-","△")&amp;"】"))</f>
        <v>【36.85】</v>
      </c>
      <c r="DS6" s="33">
        <f>IF(DS7="",NA(),DS7)</f>
        <v>1.25</v>
      </c>
      <c r="DT6" s="33">
        <f t="shared" ref="DT6:EB6" si="13">IF(DT7="",NA(),DT7)</f>
        <v>1.53</v>
      </c>
      <c r="DU6" s="33">
        <f t="shared" si="13"/>
        <v>1.62</v>
      </c>
      <c r="DV6" s="33">
        <f t="shared" si="13"/>
        <v>1.81</v>
      </c>
      <c r="DW6" s="33">
        <f t="shared" si="13"/>
        <v>0.77</v>
      </c>
      <c r="DX6" s="33">
        <f t="shared" si="13"/>
        <v>2.36</v>
      </c>
      <c r="DY6" s="33">
        <f t="shared" si="13"/>
        <v>2.81</v>
      </c>
      <c r="DZ6" s="33">
        <f t="shared" si="13"/>
        <v>3.11</v>
      </c>
      <c r="EA6" s="33">
        <f t="shared" si="13"/>
        <v>3.32</v>
      </c>
      <c r="EB6" s="33">
        <f t="shared" si="13"/>
        <v>3.89</v>
      </c>
      <c r="EC6" s="32" t="str">
        <f>IF(EC7="","",IF(EC7="-","【-】","【"&amp;SUBSTITUTE(TEXT(EC7,"#,##0.00"),"-","△")&amp;"】"))</f>
        <v>【4.56】</v>
      </c>
      <c r="ED6" s="33">
        <f>IF(ED7="",NA(),ED7)</f>
        <v>0.28999999999999998</v>
      </c>
      <c r="EE6" s="33">
        <f t="shared" ref="EE6:EM6" si="14">IF(EE7="",NA(),EE7)</f>
        <v>0.28999999999999998</v>
      </c>
      <c r="EF6" s="33">
        <f t="shared" si="14"/>
        <v>0.28999999999999998</v>
      </c>
      <c r="EG6" s="33">
        <f t="shared" si="14"/>
        <v>0.1</v>
      </c>
      <c r="EH6" s="33">
        <f t="shared" si="14"/>
        <v>0.14000000000000001</v>
      </c>
      <c r="EI6" s="33">
        <f t="shared" si="14"/>
        <v>0.08</v>
      </c>
      <c r="EJ6" s="33">
        <f t="shared" si="14"/>
        <v>0.1</v>
      </c>
      <c r="EK6" s="33">
        <f t="shared" si="14"/>
        <v>0.1</v>
      </c>
      <c r="EL6" s="33">
        <f t="shared" si="14"/>
        <v>0.11</v>
      </c>
      <c r="EM6" s="33">
        <f t="shared" si="14"/>
        <v>0.12</v>
      </c>
      <c r="EN6" s="32" t="str">
        <f>IF(EN7="","",IF(EN7="-","【-】","【"&amp;SUBSTITUTE(TEXT(EN7,"#,##0.00"),"-","△")&amp;"】"))</f>
        <v>【0.23】</v>
      </c>
    </row>
    <row r="7" spans="1:147" s="34" customFormat="1">
      <c r="A7" s="26"/>
      <c r="B7" s="35">
        <v>2015</v>
      </c>
      <c r="C7" s="35">
        <v>342025</v>
      </c>
      <c r="D7" s="35">
        <v>46</v>
      </c>
      <c r="E7" s="35">
        <v>17</v>
      </c>
      <c r="F7" s="35">
        <v>1</v>
      </c>
      <c r="G7" s="35">
        <v>0</v>
      </c>
      <c r="H7" s="35" t="s">
        <v>95</v>
      </c>
      <c r="I7" s="35" t="s">
        <v>96</v>
      </c>
      <c r="J7" s="35" t="s">
        <v>97</v>
      </c>
      <c r="K7" s="35" t="s">
        <v>98</v>
      </c>
      <c r="L7" s="35" t="s">
        <v>99</v>
      </c>
      <c r="M7" s="36" t="s">
        <v>100</v>
      </c>
      <c r="N7" s="36">
        <v>54.28</v>
      </c>
      <c r="O7" s="36">
        <v>83.87</v>
      </c>
      <c r="P7" s="36">
        <v>89.78</v>
      </c>
      <c r="Q7" s="36">
        <v>3477</v>
      </c>
      <c r="R7" s="36">
        <v>232925</v>
      </c>
      <c r="S7" s="36">
        <v>352.8</v>
      </c>
      <c r="T7" s="36">
        <v>660.22</v>
      </c>
      <c r="U7" s="36">
        <v>194775</v>
      </c>
      <c r="V7" s="36">
        <v>35.39</v>
      </c>
      <c r="W7" s="36">
        <v>5503.67</v>
      </c>
      <c r="X7" s="36">
        <v>106.24</v>
      </c>
      <c r="Y7" s="36">
        <v>107.09</v>
      </c>
      <c r="Z7" s="36">
        <v>103.95</v>
      </c>
      <c r="AA7" s="36">
        <v>105.11</v>
      </c>
      <c r="AB7" s="36">
        <v>108.11</v>
      </c>
      <c r="AC7" s="36">
        <v>103.11</v>
      </c>
      <c r="AD7" s="36">
        <v>102.74</v>
      </c>
      <c r="AE7" s="36">
        <v>103.51</v>
      </c>
      <c r="AF7" s="36">
        <v>105.47</v>
      </c>
      <c r="AG7" s="36">
        <v>106.67</v>
      </c>
      <c r="AH7" s="36">
        <v>108.23</v>
      </c>
      <c r="AI7" s="36">
        <v>0</v>
      </c>
      <c r="AJ7" s="36">
        <v>0</v>
      </c>
      <c r="AK7" s="36">
        <v>0</v>
      </c>
      <c r="AL7" s="36">
        <v>0</v>
      </c>
      <c r="AM7" s="36">
        <v>0</v>
      </c>
      <c r="AN7" s="36">
        <v>14.03</v>
      </c>
      <c r="AO7" s="36">
        <v>15.05</v>
      </c>
      <c r="AP7" s="36">
        <v>11.76</v>
      </c>
      <c r="AQ7" s="36">
        <v>13.3</v>
      </c>
      <c r="AR7" s="36">
        <v>12.51</v>
      </c>
      <c r="AS7" s="36">
        <v>4.45</v>
      </c>
      <c r="AT7" s="36">
        <v>222.39</v>
      </c>
      <c r="AU7" s="36">
        <v>185.47</v>
      </c>
      <c r="AV7" s="36">
        <v>182.81</v>
      </c>
      <c r="AW7" s="36">
        <v>44.67</v>
      </c>
      <c r="AX7" s="36">
        <v>49.6</v>
      </c>
      <c r="AY7" s="36">
        <v>191.62</v>
      </c>
      <c r="AZ7" s="36">
        <v>184.15</v>
      </c>
      <c r="BA7" s="36">
        <v>205.35</v>
      </c>
      <c r="BB7" s="36">
        <v>52.63</v>
      </c>
      <c r="BC7" s="36">
        <v>54.09</v>
      </c>
      <c r="BD7" s="36">
        <v>57.41</v>
      </c>
      <c r="BE7" s="36">
        <v>645.13</v>
      </c>
      <c r="BF7" s="36">
        <v>619.69000000000005</v>
      </c>
      <c r="BG7" s="36">
        <v>629.20000000000005</v>
      </c>
      <c r="BH7" s="36">
        <v>603.74</v>
      </c>
      <c r="BI7" s="36">
        <v>559.02</v>
      </c>
      <c r="BJ7" s="36">
        <v>959.1</v>
      </c>
      <c r="BK7" s="36">
        <v>941.18</v>
      </c>
      <c r="BL7" s="36">
        <v>893.45</v>
      </c>
      <c r="BM7" s="36">
        <v>843.57</v>
      </c>
      <c r="BN7" s="36">
        <v>845.86</v>
      </c>
      <c r="BO7" s="36">
        <v>763.62</v>
      </c>
      <c r="BP7" s="36">
        <v>112.33</v>
      </c>
      <c r="BQ7" s="36">
        <v>113.1</v>
      </c>
      <c r="BR7" s="36">
        <v>114.57</v>
      </c>
      <c r="BS7" s="36">
        <v>113.78</v>
      </c>
      <c r="BT7" s="36">
        <v>119.68</v>
      </c>
      <c r="BU7" s="36">
        <v>93.53</v>
      </c>
      <c r="BV7" s="36">
        <v>93.55</v>
      </c>
      <c r="BW7" s="36">
        <v>95.24</v>
      </c>
      <c r="BX7" s="36">
        <v>99.86</v>
      </c>
      <c r="BY7" s="36">
        <v>101.88</v>
      </c>
      <c r="BZ7" s="36">
        <v>98.53</v>
      </c>
      <c r="CA7" s="36">
        <v>157.82</v>
      </c>
      <c r="CB7" s="36">
        <v>157.66</v>
      </c>
      <c r="CC7" s="36">
        <v>152.6</v>
      </c>
      <c r="CD7" s="36">
        <v>160.47999999999999</v>
      </c>
      <c r="CE7" s="36">
        <v>162.80000000000001</v>
      </c>
      <c r="CF7" s="36">
        <v>152.28</v>
      </c>
      <c r="CG7" s="36">
        <v>153.24</v>
      </c>
      <c r="CH7" s="36">
        <v>150.75</v>
      </c>
      <c r="CI7" s="36">
        <v>147.29</v>
      </c>
      <c r="CJ7" s="36">
        <v>143.15</v>
      </c>
      <c r="CK7" s="36">
        <v>139.69999999999999</v>
      </c>
      <c r="CL7" s="36">
        <v>58.31</v>
      </c>
      <c r="CM7" s="36">
        <v>61.11</v>
      </c>
      <c r="CN7" s="36">
        <v>58.87</v>
      </c>
      <c r="CO7" s="36">
        <v>57.08</v>
      </c>
      <c r="CP7" s="36">
        <v>57.11</v>
      </c>
      <c r="CQ7" s="36">
        <v>61.64</v>
      </c>
      <c r="CR7" s="36">
        <v>61.73</v>
      </c>
      <c r="CS7" s="36">
        <v>61.1</v>
      </c>
      <c r="CT7" s="36">
        <v>61.03</v>
      </c>
      <c r="CU7" s="36">
        <v>62.5</v>
      </c>
      <c r="CV7" s="36">
        <v>60.01</v>
      </c>
      <c r="CW7" s="36">
        <v>95.56</v>
      </c>
      <c r="CX7" s="36">
        <v>95.75</v>
      </c>
      <c r="CY7" s="36">
        <v>95.78</v>
      </c>
      <c r="CZ7" s="36">
        <v>96.96</v>
      </c>
      <c r="DA7" s="36">
        <v>97.18</v>
      </c>
      <c r="DB7" s="36">
        <v>93.1</v>
      </c>
      <c r="DC7" s="36">
        <v>93.1</v>
      </c>
      <c r="DD7" s="36">
        <v>93.47</v>
      </c>
      <c r="DE7" s="36">
        <v>93.83</v>
      </c>
      <c r="DF7" s="36">
        <v>93.88</v>
      </c>
      <c r="DG7" s="36">
        <v>94.73</v>
      </c>
      <c r="DH7" s="36">
        <v>21.88</v>
      </c>
      <c r="DI7" s="36">
        <v>22.9</v>
      </c>
      <c r="DJ7" s="36">
        <v>24.09</v>
      </c>
      <c r="DK7" s="36">
        <v>44.91</v>
      </c>
      <c r="DL7" s="36">
        <v>46.82</v>
      </c>
      <c r="DM7" s="36">
        <v>14.17</v>
      </c>
      <c r="DN7" s="36">
        <v>15.36</v>
      </c>
      <c r="DO7" s="36">
        <v>16.57</v>
      </c>
      <c r="DP7" s="36">
        <v>28.06</v>
      </c>
      <c r="DQ7" s="36">
        <v>29.48</v>
      </c>
      <c r="DR7" s="36">
        <v>36.85</v>
      </c>
      <c r="DS7" s="36">
        <v>1.25</v>
      </c>
      <c r="DT7" s="36">
        <v>1.53</v>
      </c>
      <c r="DU7" s="36">
        <v>1.62</v>
      </c>
      <c r="DV7" s="36">
        <v>1.81</v>
      </c>
      <c r="DW7" s="36">
        <v>0.77</v>
      </c>
      <c r="DX7" s="36">
        <v>2.36</v>
      </c>
      <c r="DY7" s="36">
        <v>2.81</v>
      </c>
      <c r="DZ7" s="36">
        <v>3.11</v>
      </c>
      <c r="EA7" s="36">
        <v>3.32</v>
      </c>
      <c r="EB7" s="36">
        <v>3.89</v>
      </c>
      <c r="EC7" s="36">
        <v>4.5599999999999996</v>
      </c>
      <c r="ED7" s="36">
        <v>0.28999999999999998</v>
      </c>
      <c r="EE7" s="36">
        <v>0.28999999999999998</v>
      </c>
      <c r="EF7" s="36">
        <v>0.28999999999999998</v>
      </c>
      <c r="EG7" s="36">
        <v>0.1</v>
      </c>
      <c r="EH7" s="36">
        <v>0.14000000000000001</v>
      </c>
      <c r="EI7" s="36">
        <v>0.08</v>
      </c>
      <c r="EJ7" s="36">
        <v>0.1</v>
      </c>
      <c r="EK7" s="36">
        <v>0.1</v>
      </c>
      <c r="EL7" s="36">
        <v>0.11</v>
      </c>
      <c r="EM7" s="36">
        <v>0.12</v>
      </c>
      <c r="EN7" s="36">
        <v>0.23</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101</v>
      </c>
      <c r="C9" s="38" t="s">
        <v>102</v>
      </c>
      <c r="D9" s="38" t="s">
        <v>103</v>
      </c>
      <c r="E9" s="38" t="s">
        <v>104</v>
      </c>
      <c r="F9" s="38" t="s">
        <v>105</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2017-02-22T02:15:44Z</cp:lastPrinted>
  <dcterms:created xsi:type="dcterms:W3CDTF">2017-02-08T02:37:01Z</dcterms:created>
  <dcterms:modified xsi:type="dcterms:W3CDTF">2017-02-22T02:15:51Z</dcterms:modified>
  <cp:category/>
</cp:coreProperties>
</file>