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20490" windowHeight="7710"/>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AY8" i="4" s="1"/>
  <c r="R6" i="5"/>
  <c r="Q6" i="5"/>
  <c r="AI8" i="4" s="1"/>
  <c r="P6" i="5"/>
  <c r="O6" i="5"/>
  <c r="N6" i="5"/>
  <c r="M6" i="5"/>
  <c r="L6" i="5"/>
  <c r="Z8" i="4" s="1"/>
  <c r="K6" i="5"/>
  <c r="R8" i="4" s="1"/>
  <c r="J6" i="5"/>
  <c r="I6" i="5"/>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Z10" i="4"/>
  <c r="R10" i="4"/>
  <c r="J10" i="4"/>
  <c r="B10" i="4"/>
  <c r="AQ8" i="4"/>
  <c r="J8" i="4"/>
  <c r="B8"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<sst xmlns="http://schemas.openxmlformats.org/spreadsheetml/2006/main" count="218" uniqueCount="108">
  <si>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</si>
  <si>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</si>
  <si>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</si>
  <si>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</si>
  <si>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</si>
  <si>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</si>
  <si>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</si>
  <si>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</si>
  <si>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</si>
  <si>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</si>
  <si>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</si>
  <si>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</si>
  <si>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</si>
  <si>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</si>
  <si>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</si>
  <si>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</si>
  <si>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</si>
  <si>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</si>
  <si>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</si>
  <si>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</si>
  <si>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</si>
  <si>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</si>
  <si>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</si>
  <si>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</si>
  <si>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</si>
  <si>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</si>
  <si>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</si>
  <si>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</si>
  <si>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</si>
  <si>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</si>
  <si>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</si>
  <si>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</si>
  <si>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</si>
  <si>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</si>
  <si>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</si>
  <si>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</si>
  <si>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</si>
  <si>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</si>
  <si>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</si>
  <si>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</si>
  <si>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</si>
  <si>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</si>
  <si>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</si>
  <si>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</si>
  <si>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</si>
  <si>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</si>
  <si>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</si>
  <si>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</si>
  <si>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</si>
  <si>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</si>
  <si>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</si>
  <si>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</si>
  <si>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</si>
  <si>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</si>
  <si>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</si>
  <si>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</si>
  <si>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</si>
  <si>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</si>
  <si>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</si>
  <si>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</si>
  <si>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</si>
  <si>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</si>
  <si>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</si>
  <si>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</si>
  <si>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</si>
  <si>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</si>
  <si>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</si>
  <si>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</si>
  <si>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</si>
  <si>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</si>
  <si>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</si>
  <si>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</si>
  <si>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</si>
  <si>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</si>
  <si>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</si>
  <si>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</si>
  <si>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</si>
  <si>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</si>
  <si>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</si>
  <si>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</si>
  <si>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</si>
  <si>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</si>
  <si>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</si>
  <si>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</si>
  <si>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</si>
  <si>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</si>
  <si>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</si>
  <si>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</si>
  <si>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</si>
  <si>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</si>
  <si>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</si>
  <si>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</si>
  <si>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</si>
  <si>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三原市</t>
  </si>
  <si>
    <t>法非適用</t>
  </si>
  <si>
    <t>水道事業</t>
  </si>
  <si>
    <t>簡易水道事業</t>
  </si>
  <si>
    <t>D4</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</si>
  <si>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</si>
  <si>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</si>
  <si>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</si>
  <si>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</si>
  <si>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</si>
  <si>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</si>
  <si>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</si>
  <si>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既存の簡易水道事業の管路のほとんどが平成に入って整備されたものであるため，耐用年数を超えたものはほとんどない状況にある。
そのため，現在整備を行っている未普及地域への拡張整備に取り組んでいるため，管路更新率はゼロとなっている。
平成28年度末に水道事業と経営統合することから，今後は水道事業と併せて中長期的視点に立った更新計画を検討する。
</t>
    <rPh sb="120" eb="121">
      <t>マツ</t>
    </rPh>
    <rPh sb="138" eb="140">
      <t>コンゴ</t>
    </rPh>
    <rPh sb="141" eb="143">
      <t>スイドウ</t>
    </rPh>
    <rPh sb="143" eb="145">
      <t>ジギョウ</t>
    </rPh>
    <rPh sb="146" eb="147">
      <t>アワ</t>
    </rPh>
    <rPh sb="149" eb="152">
      <t>チュウチョウキ</t>
    </rPh>
    <rPh sb="152" eb="153">
      <t>テキ</t>
    </rPh>
    <rPh sb="153" eb="155">
      <t>シテン</t>
    </rPh>
    <rPh sb="156" eb="157">
      <t>タ</t>
    </rPh>
    <rPh sb="159" eb="161">
      <t>コウシン</t>
    </rPh>
    <rPh sb="161" eb="163">
      <t>ケイカク</t>
    </rPh>
    <phoneticPr fontId="4"/>
  </si>
  <si>
    <t>現在，水道未普及地域の解消を図る整備事業の途中であることから，今後も地方債残高は増加傾向と推測されるため，経営状況の見通しは一段と厳しいものになると考えられるが，平成28年度末の水道事業との経営統合及び平成29年度に作成する水道事業経営戦略において中長期的な視点に立った投資計画及び財政計画により安全で強靭な管理運営体制を持続する。</t>
    <rPh sb="87" eb="88">
      <t>マツ</t>
    </rPh>
    <rPh sb="99" eb="100">
      <t>オヨ</t>
    </rPh>
    <rPh sb="101" eb="103">
      <t>ヘイセイ</t>
    </rPh>
    <rPh sb="105" eb="107">
      <t>ネンド</t>
    </rPh>
    <rPh sb="108" eb="110">
      <t>サクセイ</t>
    </rPh>
    <rPh sb="112" eb="114">
      <t>スイドウ</t>
    </rPh>
    <rPh sb="114" eb="116">
      <t>ジギョウ</t>
    </rPh>
    <rPh sb="116" eb="118">
      <t>ケイエイ</t>
    </rPh>
    <rPh sb="118" eb="120">
      <t>センリャク</t>
    </rPh>
    <rPh sb="124" eb="127">
      <t>チュウチョウキ</t>
    </rPh>
    <rPh sb="127" eb="128">
      <t>テキ</t>
    </rPh>
    <rPh sb="129" eb="131">
      <t>シテン</t>
    </rPh>
    <rPh sb="132" eb="133">
      <t>タ</t>
    </rPh>
    <rPh sb="135" eb="137">
      <t>トウシ</t>
    </rPh>
    <rPh sb="137" eb="139">
      <t>ケイカク</t>
    </rPh>
    <rPh sb="139" eb="140">
      <t>オヨ</t>
    </rPh>
    <rPh sb="141" eb="143">
      <t>ザイセイ</t>
    </rPh>
    <rPh sb="143" eb="145">
      <t>ケイカク</t>
    </rPh>
    <phoneticPr fontId="4"/>
  </si>
  <si>
    <t xml:space="preserve">水道未普及地域解消のため平成21年度から浄水場(2箇所)や配水池(9箇所)，管路(160km)などの拡張整備に着手し現在の計画では平成35年度に完了予定としている。
財源は主に国庫補助金と地方債(過疎対策事業債1/2,簡易水道建設事業債1/2)である。
拡張整備は広範囲な中に住宅が点在する地域であることから投資額が必然と高くなる。
そのため，地方債残高は類似団体平均値より高い状況にあり，今後も拡張整備を継続することから増加傾向が続くと推測される。
これにより平成25年度以降，類似団体平均値に対して年々収益的収支比率は低くなり，企業債残高対給水収益比率は年々高くなってきている。
また，投資額の増加に伴い類似団体平均値に対し給水原価が高くなり，そのため料金回収率は低くなってきている状況にある。
これらについては，平成28年度から拡張区域の一部が順次給水開始となることから収益的収支比率，企業債残高対給水収益比率，料金回収率，給水原価については多少改善すると考えられる。
平成28年度末に水道事業と経営統合することから，平成29年度に作成する水道事業経営戦略において一体的な経営改善を図ることとしている。
</t>
    <rPh sb="25" eb="27">
      <t>カショ</t>
    </rPh>
    <rPh sb="34" eb="36">
      <t>カショ</t>
    </rPh>
    <rPh sb="38" eb="40">
      <t>カンロ</t>
    </rPh>
    <rPh sb="86" eb="87">
      <t>オモ</t>
    </rPh>
    <rPh sb="100" eb="102">
      <t>タイサク</t>
    </rPh>
    <rPh sb="102" eb="104">
      <t>ジギョウ</t>
    </rPh>
    <rPh sb="127" eb="129">
      <t>カクチョウ</t>
    </rPh>
    <rPh sb="129" eb="131">
      <t>セイビ</t>
    </rPh>
    <rPh sb="132" eb="135">
      <t>コウハンイ</t>
    </rPh>
    <rPh sb="136" eb="137">
      <t>ナカ</t>
    </rPh>
    <rPh sb="138" eb="140">
      <t>ジュウタク</t>
    </rPh>
    <rPh sb="141" eb="143">
      <t>テンザイ</t>
    </rPh>
    <rPh sb="145" eb="147">
      <t>チイキ</t>
    </rPh>
    <rPh sb="154" eb="156">
      <t>トウシ</t>
    </rPh>
    <rPh sb="156" eb="157">
      <t>ガク</t>
    </rPh>
    <rPh sb="158" eb="160">
      <t>ヒツゼン</t>
    </rPh>
    <rPh sb="161" eb="162">
      <t>タカ</t>
    </rPh>
    <rPh sb="189" eb="191">
      <t>ジョウキョウ</t>
    </rPh>
    <rPh sb="198" eb="200">
      <t>カクチョウ</t>
    </rPh>
    <rPh sb="200" eb="202">
      <t>セイビ</t>
    </rPh>
    <rPh sb="216" eb="217">
      <t>ツヅ</t>
    </rPh>
    <rPh sb="237" eb="239">
      <t>イコウ</t>
    </rPh>
    <rPh sb="251" eb="253">
      <t>ネンネン</t>
    </rPh>
    <rPh sb="279" eb="281">
      <t>ネンネン</t>
    </rPh>
    <rPh sb="295" eb="297">
      <t>トウシ</t>
    </rPh>
    <rPh sb="297" eb="298">
      <t>ガク</t>
    </rPh>
    <rPh sb="299" eb="301">
      <t>ゾウカ</t>
    </rPh>
    <rPh sb="302" eb="303">
      <t>トモナ</t>
    </rPh>
    <rPh sb="314" eb="316">
      <t>キュウスイ</t>
    </rPh>
    <rPh sb="316" eb="318">
      <t>ゲンカ</t>
    </rPh>
    <rPh sb="319" eb="320">
      <t>タカ</t>
    </rPh>
    <rPh sb="328" eb="330">
      <t>リョウキン</t>
    </rPh>
    <rPh sb="330" eb="332">
      <t>カイシュウ</t>
    </rPh>
    <rPh sb="332" eb="333">
      <t>リツ</t>
    </rPh>
    <rPh sb="334" eb="335">
      <t>ヒク</t>
    </rPh>
    <rPh sb="343" eb="345">
      <t>ジョウキョウ</t>
    </rPh>
    <rPh sb="375" eb="377">
      <t>ジュンジ</t>
    </rPh>
    <rPh sb="409" eb="411">
      <t>リョウキン</t>
    </rPh>
    <rPh sb="411" eb="413">
      <t>カイシュウ</t>
    </rPh>
    <rPh sb="413" eb="414">
      <t>リツ</t>
    </rPh>
    <rPh sb="415" eb="417">
      <t>キュウスイ</t>
    </rPh>
    <rPh sb="417" eb="419">
      <t>ゲンカ</t>
    </rPh>
    <rPh sb="444" eb="445">
      <t>マツ</t>
    </rPh>
    <rPh sb="462" eb="464">
      <t>ヘイセイ</t>
    </rPh>
    <rPh sb="466" eb="468">
      <t>ネンド</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</si>
</sst>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2"/>
          <c:y val="0.1580694566902858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3309184"/>
        <c:axId val="98308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0.61</c:v>
                </c:pt>
                <c:pt idx="1">
                  <c:v>0.37</c:v>
                </c:pt>
                <c:pt idx="2">
                  <c:v>0.7</c:v>
                </c:pt>
                <c:pt idx="3">
                  <c:v>0.91</c:v>
                </c:pt>
                <c:pt idx="4">
                  <c:v>1.26</c:v>
                </c:pt>
              </c:numCache>
            </c:numRef>
          </c:val>
          <c:smooth val="0"/>
        </c:ser>
        <c:dLbls>
          <c:showLegendKey val="0"/>
          <c:showVal val="0"/>
          <c:showCatName val="0"/>
          <c:showSerName val="0"/>
          <c:showPercent val="0"/>
          <c:showBubbleSize val="0"/>
        </c:dLbls>
        <c:marker val="1"/>
        <c:smooth val="0"/>
        <c:axId val="93309184"/>
        <c:axId val="98308480"/>
      </c:lineChart>
      <c:dateAx>
        <c:axId val="93309184"/>
        <c:scaling>
          <c:orientation val="minMax"/>
        </c:scaling>
        <c:delete val="1"/>
        <c:axPos val="b"/>
        <c:numFmt formatCode="ge" sourceLinked="1"/>
        <c:majorTickMark val="none"/>
        <c:minorTickMark val="none"/>
        <c:tickLblPos val="none"/>
        <c:crossAx val="98308480"/>
        <c:crosses val="autoZero"/>
        <c:auto val="1"/>
        <c:lblOffset val="100"/>
        <c:baseTimeUnit val="years"/>
      </c:dateAx>
      <c:valAx>
        <c:axId val="98308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09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21" l="0.70000000000000062" r="0.70000000000000062" t="0.75000000000001421"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6370168884888361"/>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77.290000000000006</c:v>
                </c:pt>
                <c:pt idx="1">
                  <c:v>73.98</c:v>
                </c:pt>
                <c:pt idx="2">
                  <c:v>68.489999999999995</c:v>
                </c:pt>
                <c:pt idx="3">
                  <c:v>67.63</c:v>
                </c:pt>
                <c:pt idx="4">
                  <c:v>54.32</c:v>
                </c:pt>
              </c:numCache>
            </c:numRef>
          </c:val>
        </c:ser>
        <c:dLbls>
          <c:showLegendKey val="0"/>
          <c:showVal val="0"/>
          <c:showCatName val="0"/>
          <c:showSerName val="0"/>
          <c:showPercent val="0"/>
          <c:showBubbleSize val="0"/>
        </c:dLbls>
        <c:gapWidth val="150"/>
        <c:axId val="98342784"/>
        <c:axId val="98357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68.61</c:v>
                </c:pt>
                <c:pt idx="1">
                  <c:v>70.760000000000005</c:v>
                </c:pt>
                <c:pt idx="2">
                  <c:v>71.66</c:v>
                </c:pt>
                <c:pt idx="3">
                  <c:v>73.06</c:v>
                </c:pt>
                <c:pt idx="4">
                  <c:v>72.03</c:v>
                </c:pt>
              </c:numCache>
            </c:numRef>
          </c:val>
          <c:smooth val="0"/>
        </c:ser>
        <c:dLbls>
          <c:showLegendKey val="0"/>
          <c:showVal val="0"/>
          <c:showCatName val="0"/>
          <c:showSerName val="0"/>
          <c:showPercent val="0"/>
          <c:showBubbleSize val="0"/>
        </c:dLbls>
        <c:marker val="1"/>
        <c:smooth val="0"/>
        <c:axId val="98342784"/>
        <c:axId val="98357248"/>
      </c:lineChart>
      <c:dateAx>
        <c:axId val="98342784"/>
        <c:scaling>
          <c:orientation val="minMax"/>
        </c:scaling>
        <c:delete val="1"/>
        <c:axPos val="b"/>
        <c:numFmt formatCode="ge" sourceLinked="1"/>
        <c:majorTickMark val="none"/>
        <c:minorTickMark val="none"/>
        <c:tickLblPos val="none"/>
        <c:crossAx val="98357248"/>
        <c:crosses val="autoZero"/>
        <c:auto val="1"/>
        <c:lblOffset val="100"/>
        <c:baseTimeUnit val="years"/>
      </c:dateAx>
      <c:valAx>
        <c:axId val="98357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34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11040"/>
        <c:axId val="98712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11040"/>
        <c:axId val="98712960"/>
      </c:lineChart>
      <c:dateAx>
        <c:axId val="98711040"/>
        <c:scaling>
          <c:orientation val="minMax"/>
        </c:scaling>
        <c:delete val="1"/>
        <c:axPos val="b"/>
        <c:numFmt formatCode="ge" sourceLinked="1"/>
        <c:majorTickMark val="none"/>
        <c:minorTickMark val="none"/>
        <c:tickLblPos val="none"/>
        <c:crossAx val="98712960"/>
        <c:crosses val="autoZero"/>
        <c:auto val="1"/>
        <c:lblOffset val="100"/>
        <c:baseTimeUnit val="years"/>
      </c:dateAx>
      <c:valAx>
        <c:axId val="98712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11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
          <c:y val="0.1580694566902857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55712"/>
        <c:axId val="9875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55712"/>
        <c:axId val="98757632"/>
      </c:lineChart>
      <c:dateAx>
        <c:axId val="98755712"/>
        <c:scaling>
          <c:orientation val="minMax"/>
        </c:scaling>
        <c:delete val="1"/>
        <c:axPos val="b"/>
        <c:numFmt formatCode="ge" sourceLinked="1"/>
        <c:majorTickMark val="none"/>
        <c:minorTickMark val="none"/>
        <c:tickLblPos val="none"/>
        <c:crossAx val="98757632"/>
        <c:crosses val="autoZero"/>
        <c:auto val="1"/>
        <c:lblOffset val="100"/>
        <c:baseTimeUnit val="years"/>
      </c:dateAx>
      <c:valAx>
        <c:axId val="9875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5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1" l="0.70000000000000062" r="0.70000000000000062" t="0.750000000000014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794496"/>
        <c:axId val="98800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794496"/>
        <c:axId val="98800768"/>
      </c:lineChart>
      <c:dateAx>
        <c:axId val="98794496"/>
        <c:scaling>
          <c:orientation val="minMax"/>
        </c:scaling>
        <c:delete val="1"/>
        <c:axPos val="b"/>
        <c:numFmt formatCode="ge" sourceLinked="1"/>
        <c:majorTickMark val="none"/>
        <c:minorTickMark val="none"/>
        <c:tickLblPos val="none"/>
        <c:crossAx val="98800768"/>
        <c:crosses val="autoZero"/>
        <c:auto val="1"/>
        <c:lblOffset val="100"/>
        <c:baseTimeUnit val="years"/>
      </c:dateAx>
      <c:valAx>
        <c:axId val="9880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79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896512"/>
        <c:axId val="9891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896512"/>
        <c:axId val="98910976"/>
      </c:lineChart>
      <c:dateAx>
        <c:axId val="98896512"/>
        <c:scaling>
          <c:orientation val="minMax"/>
        </c:scaling>
        <c:delete val="1"/>
        <c:axPos val="b"/>
        <c:numFmt formatCode="ge" sourceLinked="1"/>
        <c:majorTickMark val="none"/>
        <c:minorTickMark val="none"/>
        <c:tickLblPos val="none"/>
        <c:crossAx val="98910976"/>
        <c:crosses val="autoZero"/>
        <c:auto val="1"/>
        <c:lblOffset val="100"/>
        <c:baseTimeUnit val="years"/>
      </c:dateAx>
      <c:valAx>
        <c:axId val="9891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89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2495.9699999999998</c:v>
                </c:pt>
                <c:pt idx="1">
                  <c:v>3021.25</c:v>
                </c:pt>
                <c:pt idx="2">
                  <c:v>5625.84</c:v>
                </c:pt>
                <c:pt idx="3">
                  <c:v>9533.5400000000009</c:v>
                </c:pt>
                <c:pt idx="4">
                  <c:v>10977.3</c:v>
                </c:pt>
              </c:numCache>
            </c:numRef>
          </c:val>
        </c:ser>
        <c:dLbls>
          <c:showLegendKey val="0"/>
          <c:showVal val="0"/>
          <c:showCatName val="0"/>
          <c:showSerName val="0"/>
          <c:showPercent val="0"/>
          <c:showBubbleSize val="0"/>
        </c:dLbls>
        <c:gapWidth val="150"/>
        <c:axId val="98928896"/>
        <c:axId val="9894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1442.51</c:v>
                </c:pt>
                <c:pt idx="1">
                  <c:v>1496.15</c:v>
                </c:pt>
                <c:pt idx="2">
                  <c:v>1462.56</c:v>
                </c:pt>
                <c:pt idx="3">
                  <c:v>1486.62</c:v>
                </c:pt>
                <c:pt idx="4">
                  <c:v>1510.14</c:v>
                </c:pt>
              </c:numCache>
            </c:numRef>
          </c:val>
          <c:smooth val="0"/>
        </c:ser>
        <c:dLbls>
          <c:showLegendKey val="0"/>
          <c:showVal val="0"/>
          <c:showCatName val="0"/>
          <c:showSerName val="0"/>
          <c:showPercent val="0"/>
          <c:showBubbleSize val="0"/>
        </c:dLbls>
        <c:marker val="1"/>
        <c:smooth val="0"/>
        <c:axId val="98928896"/>
        <c:axId val="98947456"/>
      </c:lineChart>
      <c:dateAx>
        <c:axId val="98928896"/>
        <c:scaling>
          <c:orientation val="minMax"/>
        </c:scaling>
        <c:delete val="1"/>
        <c:axPos val="b"/>
        <c:numFmt formatCode="ge" sourceLinked="1"/>
        <c:majorTickMark val="none"/>
        <c:minorTickMark val="none"/>
        <c:tickLblPos val="none"/>
        <c:crossAx val="98947456"/>
        <c:crosses val="autoZero"/>
        <c:auto val="1"/>
        <c:lblOffset val="100"/>
        <c:baseTimeUnit val="years"/>
      </c:dateAx>
      <c:valAx>
        <c:axId val="98947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2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35.130000000000003</c:v>
                </c:pt>
                <c:pt idx="1">
                  <c:v>32.479999999999997</c:v>
                </c:pt>
                <c:pt idx="2">
                  <c:v>34.39</c:v>
                </c:pt>
                <c:pt idx="3">
                  <c:v>29.98</c:v>
                </c:pt>
                <c:pt idx="4">
                  <c:v>20.88</c:v>
                </c:pt>
              </c:numCache>
            </c:numRef>
          </c:val>
        </c:ser>
        <c:dLbls>
          <c:showLegendKey val="0"/>
          <c:showVal val="0"/>
          <c:showCatName val="0"/>
          <c:showSerName val="0"/>
          <c:showPercent val="0"/>
          <c:showBubbleSize val="0"/>
        </c:dLbls>
        <c:gapWidth val="150"/>
        <c:axId val="98985856"/>
        <c:axId val="98988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33.299999999999997</c:v>
                </c:pt>
                <c:pt idx="1">
                  <c:v>33.01</c:v>
                </c:pt>
                <c:pt idx="2">
                  <c:v>32.39</c:v>
                </c:pt>
                <c:pt idx="3">
                  <c:v>24.39</c:v>
                </c:pt>
                <c:pt idx="4">
                  <c:v>22.67</c:v>
                </c:pt>
              </c:numCache>
            </c:numRef>
          </c:val>
          <c:smooth val="0"/>
        </c:ser>
        <c:dLbls>
          <c:showLegendKey val="0"/>
          <c:showVal val="0"/>
          <c:showCatName val="0"/>
          <c:showSerName val="0"/>
          <c:showPercent val="0"/>
          <c:showBubbleSize val="0"/>
        </c:dLbls>
        <c:marker val="1"/>
        <c:smooth val="0"/>
        <c:axId val="98985856"/>
        <c:axId val="98988032"/>
      </c:lineChart>
      <c:dateAx>
        <c:axId val="98985856"/>
        <c:scaling>
          <c:orientation val="minMax"/>
        </c:scaling>
        <c:delete val="1"/>
        <c:axPos val="b"/>
        <c:numFmt formatCode="ge" sourceLinked="1"/>
        <c:majorTickMark val="none"/>
        <c:minorTickMark val="none"/>
        <c:tickLblPos val="none"/>
        <c:crossAx val="98988032"/>
        <c:crosses val="autoZero"/>
        <c:auto val="1"/>
        <c:lblOffset val="100"/>
        <c:baseTimeUnit val="years"/>
      </c:dateAx>
      <c:valAx>
        <c:axId val="9898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985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614.55999999999995</c:v>
                </c:pt>
                <c:pt idx="1">
                  <c:v>658.79</c:v>
                </c:pt>
                <c:pt idx="2">
                  <c:v>620.91</c:v>
                </c:pt>
                <c:pt idx="3">
                  <c:v>730.48</c:v>
                </c:pt>
                <c:pt idx="4">
                  <c:v>1056.71</c:v>
                </c:pt>
              </c:numCache>
            </c:numRef>
          </c:val>
        </c:ser>
        <c:dLbls>
          <c:showLegendKey val="0"/>
          <c:showVal val="0"/>
          <c:showCatName val="0"/>
          <c:showSerName val="0"/>
          <c:showPercent val="0"/>
          <c:showBubbleSize val="0"/>
        </c:dLbls>
        <c:gapWidth val="150"/>
        <c:axId val="99003392"/>
        <c:axId val="99013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526.57000000000005</c:v>
                </c:pt>
                <c:pt idx="1">
                  <c:v>523.08000000000004</c:v>
                </c:pt>
                <c:pt idx="2">
                  <c:v>530.83000000000004</c:v>
                </c:pt>
                <c:pt idx="3">
                  <c:v>734.18</c:v>
                </c:pt>
                <c:pt idx="4">
                  <c:v>789.62</c:v>
                </c:pt>
              </c:numCache>
            </c:numRef>
          </c:val>
          <c:smooth val="0"/>
        </c:ser>
        <c:dLbls>
          <c:showLegendKey val="0"/>
          <c:showVal val="0"/>
          <c:showCatName val="0"/>
          <c:showSerName val="0"/>
          <c:showPercent val="0"/>
          <c:showBubbleSize val="0"/>
        </c:dLbls>
        <c:marker val="1"/>
        <c:smooth val="0"/>
        <c:axId val="99003392"/>
        <c:axId val="99013760"/>
      </c:lineChart>
      <c:dateAx>
        <c:axId val="99003392"/>
        <c:scaling>
          <c:orientation val="minMax"/>
        </c:scaling>
        <c:delete val="1"/>
        <c:axPos val="b"/>
        <c:numFmt formatCode="ge" sourceLinked="1"/>
        <c:majorTickMark val="none"/>
        <c:minorTickMark val="none"/>
        <c:tickLblPos val="none"/>
        <c:crossAx val="99013760"/>
        <c:crosses val="autoZero"/>
        <c:auto val="1"/>
        <c:lblOffset val="100"/>
        <c:baseTimeUnit val="years"/>
      </c:dateAx>
      <c:valAx>
        <c:axId val="9901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0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76.67</c:v>
                </c:pt>
                <c:pt idx="1">
                  <c:v>74.180000000000007</c:v>
                </c:pt>
                <c:pt idx="2">
                  <c:v>72.05</c:v>
                </c:pt>
                <c:pt idx="3">
                  <c:v>66.59</c:v>
                </c:pt>
                <c:pt idx="4">
                  <c:v>64.95</c:v>
                </c:pt>
              </c:numCache>
            </c:numRef>
          </c:val>
        </c:ser>
        <c:dLbls>
          <c:showLegendKey val="0"/>
          <c:showVal val="0"/>
          <c:showCatName val="0"/>
          <c:showSerName val="0"/>
          <c:showPercent val="0"/>
          <c:showBubbleSize val="0"/>
        </c:dLbls>
        <c:gapWidth val="150"/>
        <c:axId val="99093120"/>
        <c:axId val="9911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50.66</c:v>
                </c:pt>
                <c:pt idx="1">
                  <c:v>51.11</c:v>
                </c:pt>
                <c:pt idx="2">
                  <c:v>50.49</c:v>
                </c:pt>
                <c:pt idx="3">
                  <c:v>48.36</c:v>
                </c:pt>
                <c:pt idx="4">
                  <c:v>48.7</c:v>
                </c:pt>
              </c:numCache>
            </c:numRef>
          </c:val>
          <c:smooth val="0"/>
        </c:ser>
        <c:dLbls>
          <c:showLegendKey val="0"/>
          <c:showVal val="0"/>
          <c:showCatName val="0"/>
          <c:showSerName val="0"/>
          <c:showPercent val="0"/>
          <c:showBubbleSize val="0"/>
        </c:dLbls>
        <c:marker val="1"/>
        <c:smooth val="0"/>
        <c:axId val="99093120"/>
        <c:axId val="99119872"/>
      </c:lineChart>
      <c:dateAx>
        <c:axId val="99093120"/>
        <c:scaling>
          <c:orientation val="minMax"/>
        </c:scaling>
        <c:delete val="1"/>
        <c:axPos val="b"/>
        <c:numFmt formatCode="ge" sourceLinked="1"/>
        <c:majorTickMark val="none"/>
        <c:minorTickMark val="none"/>
        <c:tickLblPos val="none"/>
        <c:crossAx val="99119872"/>
        <c:crosses val="autoZero"/>
        <c:auto val="1"/>
        <c:lblOffset val="100"/>
        <c:baseTimeUnit val="years"/>
      </c:dateAx>
      <c:valAx>
        <c:axId val="99119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093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7"/>
          <c:y val="0.15806945669028569"/>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86.12</c:v>
                </c:pt>
                <c:pt idx="1">
                  <c:v>91.01</c:v>
                </c:pt>
                <c:pt idx="2">
                  <c:v>91.8</c:v>
                </c:pt>
                <c:pt idx="3">
                  <c:v>93.41</c:v>
                </c:pt>
                <c:pt idx="4">
                  <c:v>93.78</c:v>
                </c:pt>
              </c:numCache>
            </c:numRef>
          </c:val>
        </c:ser>
        <c:dLbls>
          <c:showLegendKey val="0"/>
          <c:showVal val="0"/>
          <c:showCatName val="0"/>
          <c:showSerName val="0"/>
          <c:showPercent val="0"/>
          <c:showBubbleSize val="0"/>
        </c:dLbls>
        <c:gapWidth val="150"/>
        <c:axId val="99154176"/>
        <c:axId val="99160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74.13</c:v>
                </c:pt>
                <c:pt idx="1">
                  <c:v>74.16</c:v>
                </c:pt>
                <c:pt idx="2">
                  <c:v>74.209999999999994</c:v>
                </c:pt>
                <c:pt idx="3">
                  <c:v>75.239999999999995</c:v>
                </c:pt>
                <c:pt idx="4">
                  <c:v>74.959999999999994</c:v>
                </c:pt>
              </c:numCache>
            </c:numRef>
          </c:val>
          <c:smooth val="0"/>
        </c:ser>
        <c:dLbls>
          <c:showLegendKey val="0"/>
          <c:showVal val="0"/>
          <c:showCatName val="0"/>
          <c:showSerName val="0"/>
          <c:showPercent val="0"/>
          <c:showBubbleSize val="0"/>
        </c:dLbls>
        <c:marker val="1"/>
        <c:smooth val="0"/>
        <c:axId val="99154176"/>
        <c:axId val="99160448"/>
      </c:lineChart>
      <c:dateAx>
        <c:axId val="99154176"/>
        <c:scaling>
          <c:orientation val="minMax"/>
        </c:scaling>
        <c:delete val="1"/>
        <c:axPos val="b"/>
        <c:numFmt formatCode="ge" sourceLinked="1"/>
        <c:majorTickMark val="none"/>
        <c:minorTickMark val="none"/>
        <c:tickLblPos val="none"/>
        <c:crossAx val="99160448"/>
        <c:crosses val="autoZero"/>
        <c:auto val="1"/>
        <c:lblOffset val="100"/>
        <c:baseTimeUnit val="years"/>
      </c:dateAx>
      <c:valAx>
        <c:axId val="99160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154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88" l="0.70000000000000062" r="0.70000000000000062" t="0.75000000000001388"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7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三原市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D4</v>
      </c>
      <c r="AA8" s="52"/>
      <c r="AB8" s="52"/>
      <c r="AC8" s="52"/>
      <c r="AD8" s="52"/>
      <c r="AE8" s="52"/>
      <c r="AF8" s="52"/>
      <c r="AG8" s="53"/>
      <c r="AH8" s="3"/>
      <c r="AI8" s="54">
        <f>データ!Q6</f>
        <v>97872</v>
      </c>
      <c r="AJ8" s="55"/>
      <c r="AK8" s="55"/>
      <c r="AL8" s="55"/>
      <c r="AM8" s="55"/>
      <c r="AN8" s="55"/>
      <c r="AO8" s="55"/>
      <c r="AP8" s="56"/>
      <c r="AQ8" s="46">
        <f>データ!R6</f>
        <v>471.55</v>
      </c>
      <c r="AR8" s="46"/>
      <c r="AS8" s="46"/>
      <c r="AT8" s="46"/>
      <c r="AU8" s="46"/>
      <c r="AV8" s="46"/>
      <c r="AW8" s="46"/>
      <c r="AX8" s="46"/>
      <c r="AY8" s="46">
        <f>データ!S6</f>
        <v>207.55</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1.38</v>
      </c>
      <c r="S10" s="46"/>
      <c r="T10" s="46"/>
      <c r="U10" s="46"/>
      <c r="V10" s="46"/>
      <c r="W10" s="46"/>
      <c r="X10" s="46"/>
      <c r="Y10" s="46"/>
      <c r="Z10" s="80">
        <f>データ!P6</f>
        <v>3093</v>
      </c>
      <c r="AA10" s="80"/>
      <c r="AB10" s="80"/>
      <c r="AC10" s="80"/>
      <c r="AD10" s="80"/>
      <c r="AE10" s="80"/>
      <c r="AF10" s="80"/>
      <c r="AG10" s="80"/>
      <c r="AH10" s="2"/>
      <c r="AI10" s="80">
        <f>データ!T6</f>
        <v>1347</v>
      </c>
      <c r="AJ10" s="80"/>
      <c r="AK10" s="80"/>
      <c r="AL10" s="80"/>
      <c r="AM10" s="80"/>
      <c r="AN10" s="80"/>
      <c r="AO10" s="80"/>
      <c r="AP10" s="80"/>
      <c r="AQ10" s="46">
        <f>データ!U6</f>
        <v>3.71</v>
      </c>
      <c r="AR10" s="46"/>
      <c r="AS10" s="46"/>
      <c r="AT10" s="46"/>
      <c r="AU10" s="46"/>
      <c r="AV10" s="46"/>
      <c r="AW10" s="46"/>
      <c r="AX10" s="46"/>
      <c r="AY10" s="46">
        <f>データ!V6</f>
        <v>363.07</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107</v>
      </c>
      <c r="BM16" s="58"/>
      <c r="BN16" s="58"/>
      <c r="BO16" s="58"/>
      <c r="BP16" s="58"/>
      <c r="BQ16" s="58"/>
      <c r="BR16" s="58"/>
      <c r="BS16" s="58"/>
      <c r="BT16" s="58"/>
      <c r="BU16" s="58"/>
      <c r="BV16" s="58"/>
      <c r="BW16" s="58"/>
      <c r="BX16" s="58"/>
      <c r="BY16" s="58"/>
      <c r="BZ16" s="5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c r="A34" s="2"/>
      <c r="B34" s="16"/>
      <c r="C34" s="63" t="s">
        <v>25</v>
      </c>
      <c r="D34" s="63"/>
      <c r="E34" s="63"/>
      <c r="F34" s="63"/>
      <c r="G34" s="63"/>
      <c r="H34" s="63"/>
      <c r="I34" s="63"/>
      <c r="J34" s="63"/>
      <c r="K34" s="63"/>
      <c r="L34" s="63"/>
      <c r="M34" s="63"/>
      <c r="N34" s="63"/>
      <c r="O34" s="63"/>
      <c r="P34" s="63"/>
      <c r="Q34" s="19"/>
      <c r="R34" s="63" t="s">
        <v>26</v>
      </c>
      <c r="S34" s="63"/>
      <c r="T34" s="63"/>
      <c r="U34" s="63"/>
      <c r="V34" s="63"/>
      <c r="W34" s="63"/>
      <c r="X34" s="63"/>
      <c r="Y34" s="63"/>
      <c r="Z34" s="63"/>
      <c r="AA34" s="63"/>
      <c r="AB34" s="63"/>
      <c r="AC34" s="63"/>
      <c r="AD34" s="63"/>
      <c r="AE34" s="63"/>
      <c r="AF34" s="19"/>
      <c r="AG34" s="63" t="s">
        <v>27</v>
      </c>
      <c r="AH34" s="63"/>
      <c r="AI34" s="63"/>
      <c r="AJ34" s="63"/>
      <c r="AK34" s="63"/>
      <c r="AL34" s="63"/>
      <c r="AM34" s="63"/>
      <c r="AN34" s="63"/>
      <c r="AO34" s="63"/>
      <c r="AP34" s="63"/>
      <c r="AQ34" s="63"/>
      <c r="AR34" s="63"/>
      <c r="AS34" s="63"/>
      <c r="AT34" s="63"/>
      <c r="AU34" s="19"/>
      <c r="AV34" s="63" t="s">
        <v>28</v>
      </c>
      <c r="AW34" s="63"/>
      <c r="AX34" s="63"/>
      <c r="AY34" s="63"/>
      <c r="AZ34" s="63"/>
      <c r="BA34" s="63"/>
      <c r="BB34" s="63"/>
      <c r="BC34" s="63"/>
      <c r="BD34" s="63"/>
      <c r="BE34" s="63"/>
      <c r="BF34" s="63"/>
      <c r="BG34" s="63"/>
      <c r="BH34" s="63"/>
      <c r="BI34" s="63"/>
      <c r="BJ34" s="18"/>
      <c r="BK34" s="2"/>
      <c r="BL34" s="57"/>
      <c r="BM34" s="58"/>
      <c r="BN34" s="58"/>
      <c r="BO34" s="58"/>
      <c r="BP34" s="58"/>
      <c r="BQ34" s="58"/>
      <c r="BR34" s="58"/>
      <c r="BS34" s="58"/>
      <c r="BT34" s="58"/>
      <c r="BU34" s="58"/>
      <c r="BV34" s="58"/>
      <c r="BW34" s="58"/>
      <c r="BX34" s="58"/>
      <c r="BY34" s="58"/>
      <c r="BZ34" s="59"/>
    </row>
    <row r="35" spans="1:78" ht="13.5" customHeight="1">
      <c r="A35" s="2"/>
      <c r="B35" s="16"/>
      <c r="C35" s="63"/>
      <c r="D35" s="63"/>
      <c r="E35" s="63"/>
      <c r="F35" s="63"/>
      <c r="G35" s="63"/>
      <c r="H35" s="63"/>
      <c r="I35" s="63"/>
      <c r="J35" s="63"/>
      <c r="K35" s="63"/>
      <c r="L35" s="63"/>
      <c r="M35" s="63"/>
      <c r="N35" s="63"/>
      <c r="O35" s="63"/>
      <c r="P35" s="63"/>
      <c r="Q35" s="19"/>
      <c r="R35" s="63"/>
      <c r="S35" s="63"/>
      <c r="T35" s="63"/>
      <c r="U35" s="63"/>
      <c r="V35" s="63"/>
      <c r="W35" s="63"/>
      <c r="X35" s="63"/>
      <c r="Y35" s="63"/>
      <c r="Z35" s="63"/>
      <c r="AA35" s="63"/>
      <c r="AB35" s="63"/>
      <c r="AC35" s="63"/>
      <c r="AD35" s="63"/>
      <c r="AE35" s="63"/>
      <c r="AF35" s="19"/>
      <c r="AG35" s="63"/>
      <c r="AH35" s="63"/>
      <c r="AI35" s="63"/>
      <c r="AJ35" s="63"/>
      <c r="AK35" s="63"/>
      <c r="AL35" s="63"/>
      <c r="AM35" s="63"/>
      <c r="AN35" s="63"/>
      <c r="AO35" s="63"/>
      <c r="AP35" s="63"/>
      <c r="AQ35" s="63"/>
      <c r="AR35" s="63"/>
      <c r="AS35" s="63"/>
      <c r="AT35" s="63"/>
      <c r="AU35" s="19"/>
      <c r="AV35" s="63"/>
      <c r="AW35" s="63"/>
      <c r="AX35" s="63"/>
      <c r="AY35" s="63"/>
      <c r="AZ35" s="63"/>
      <c r="BA35" s="63"/>
      <c r="BB35" s="63"/>
      <c r="BC35" s="63"/>
      <c r="BD35" s="63"/>
      <c r="BE35" s="63"/>
      <c r="BF35" s="63"/>
      <c r="BG35" s="63"/>
      <c r="BH35" s="63"/>
      <c r="BI35" s="63"/>
      <c r="BJ35" s="18"/>
      <c r="BK35" s="2"/>
      <c r="BL35" s="57"/>
      <c r="BM35" s="58"/>
      <c r="BN35" s="58"/>
      <c r="BO35" s="58"/>
      <c r="BP35" s="58"/>
      <c r="BQ35" s="58"/>
      <c r="BR35" s="58"/>
      <c r="BS35" s="58"/>
      <c r="BT35" s="58"/>
      <c r="BU35" s="58"/>
      <c r="BV35" s="58"/>
      <c r="BW35" s="58"/>
      <c r="BX35" s="58"/>
      <c r="BY35" s="58"/>
      <c r="BZ35" s="5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0"/>
      <c r="BM44" s="61"/>
      <c r="BN44" s="61"/>
      <c r="BO44" s="61"/>
      <c r="BP44" s="61"/>
      <c r="BQ44" s="61"/>
      <c r="BR44" s="61"/>
      <c r="BS44" s="61"/>
      <c r="BT44" s="61"/>
      <c r="BU44" s="61"/>
      <c r="BV44" s="61"/>
      <c r="BW44" s="61"/>
      <c r="BX44" s="61"/>
      <c r="BY44" s="61"/>
      <c r="BZ44" s="6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7" t="s">
        <v>105</v>
      </c>
      <c r="BM47" s="58"/>
      <c r="BN47" s="58"/>
      <c r="BO47" s="58"/>
      <c r="BP47" s="58"/>
      <c r="BQ47" s="58"/>
      <c r="BR47" s="58"/>
      <c r="BS47" s="58"/>
      <c r="BT47" s="58"/>
      <c r="BU47" s="58"/>
      <c r="BV47" s="58"/>
      <c r="BW47" s="58"/>
      <c r="BX47" s="58"/>
      <c r="BY47" s="58"/>
      <c r="BZ47" s="5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7"/>
      <c r="BM48" s="58"/>
      <c r="BN48" s="58"/>
      <c r="BO48" s="58"/>
      <c r="BP48" s="58"/>
      <c r="BQ48" s="58"/>
      <c r="BR48" s="58"/>
      <c r="BS48" s="58"/>
      <c r="BT48" s="58"/>
      <c r="BU48" s="58"/>
      <c r="BV48" s="58"/>
      <c r="BW48" s="58"/>
      <c r="BX48" s="58"/>
      <c r="BY48" s="58"/>
      <c r="BZ48" s="5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7"/>
      <c r="BM49" s="58"/>
      <c r="BN49" s="58"/>
      <c r="BO49" s="58"/>
      <c r="BP49" s="58"/>
      <c r="BQ49" s="58"/>
      <c r="BR49" s="58"/>
      <c r="BS49" s="58"/>
      <c r="BT49" s="58"/>
      <c r="BU49" s="58"/>
      <c r="BV49" s="58"/>
      <c r="BW49" s="58"/>
      <c r="BX49" s="58"/>
      <c r="BY49" s="58"/>
      <c r="BZ49" s="5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7"/>
      <c r="BM50" s="58"/>
      <c r="BN50" s="58"/>
      <c r="BO50" s="58"/>
      <c r="BP50" s="58"/>
      <c r="BQ50" s="58"/>
      <c r="BR50" s="58"/>
      <c r="BS50" s="58"/>
      <c r="BT50" s="58"/>
      <c r="BU50" s="58"/>
      <c r="BV50" s="58"/>
      <c r="BW50" s="58"/>
      <c r="BX50" s="58"/>
      <c r="BY50" s="58"/>
      <c r="BZ50" s="5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7"/>
      <c r="BM51" s="58"/>
      <c r="BN51" s="58"/>
      <c r="BO51" s="58"/>
      <c r="BP51" s="58"/>
      <c r="BQ51" s="58"/>
      <c r="BR51" s="58"/>
      <c r="BS51" s="58"/>
      <c r="BT51" s="58"/>
      <c r="BU51" s="58"/>
      <c r="BV51" s="58"/>
      <c r="BW51" s="58"/>
      <c r="BX51" s="58"/>
      <c r="BY51" s="58"/>
      <c r="BZ51" s="5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7"/>
      <c r="BM52" s="58"/>
      <c r="BN52" s="58"/>
      <c r="BO52" s="58"/>
      <c r="BP52" s="58"/>
      <c r="BQ52" s="58"/>
      <c r="BR52" s="58"/>
      <c r="BS52" s="58"/>
      <c r="BT52" s="58"/>
      <c r="BU52" s="58"/>
      <c r="BV52" s="58"/>
      <c r="BW52" s="58"/>
      <c r="BX52" s="58"/>
      <c r="BY52" s="58"/>
      <c r="BZ52" s="5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7"/>
      <c r="BM53" s="58"/>
      <c r="BN53" s="58"/>
      <c r="BO53" s="58"/>
      <c r="BP53" s="58"/>
      <c r="BQ53" s="58"/>
      <c r="BR53" s="58"/>
      <c r="BS53" s="58"/>
      <c r="BT53" s="58"/>
      <c r="BU53" s="58"/>
      <c r="BV53" s="58"/>
      <c r="BW53" s="58"/>
      <c r="BX53" s="58"/>
      <c r="BY53" s="58"/>
      <c r="BZ53" s="5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7"/>
      <c r="BM54" s="58"/>
      <c r="BN54" s="58"/>
      <c r="BO54" s="58"/>
      <c r="BP54" s="58"/>
      <c r="BQ54" s="58"/>
      <c r="BR54" s="58"/>
      <c r="BS54" s="58"/>
      <c r="BT54" s="58"/>
      <c r="BU54" s="58"/>
      <c r="BV54" s="58"/>
      <c r="BW54" s="58"/>
      <c r="BX54" s="58"/>
      <c r="BY54" s="58"/>
      <c r="BZ54" s="5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7"/>
      <c r="BM55" s="58"/>
      <c r="BN55" s="58"/>
      <c r="BO55" s="58"/>
      <c r="BP55" s="58"/>
      <c r="BQ55" s="58"/>
      <c r="BR55" s="58"/>
      <c r="BS55" s="58"/>
      <c r="BT55" s="58"/>
      <c r="BU55" s="58"/>
      <c r="BV55" s="58"/>
      <c r="BW55" s="58"/>
      <c r="BX55" s="58"/>
      <c r="BY55" s="58"/>
      <c r="BZ55" s="59"/>
    </row>
    <row r="56" spans="1:78" ht="13.5" customHeight="1">
      <c r="A56" s="2"/>
      <c r="B56" s="16"/>
      <c r="C56" s="63" t="s">
        <v>30</v>
      </c>
      <c r="D56" s="63"/>
      <c r="E56" s="63"/>
      <c r="F56" s="63"/>
      <c r="G56" s="63"/>
      <c r="H56" s="63"/>
      <c r="I56" s="63"/>
      <c r="J56" s="63"/>
      <c r="K56" s="63"/>
      <c r="L56" s="63"/>
      <c r="M56" s="63"/>
      <c r="N56" s="63"/>
      <c r="O56" s="63"/>
      <c r="P56" s="63"/>
      <c r="Q56" s="19"/>
      <c r="R56" s="63" t="s">
        <v>31</v>
      </c>
      <c r="S56" s="63"/>
      <c r="T56" s="63"/>
      <c r="U56" s="63"/>
      <c r="V56" s="63"/>
      <c r="W56" s="63"/>
      <c r="X56" s="63"/>
      <c r="Y56" s="63"/>
      <c r="Z56" s="63"/>
      <c r="AA56" s="63"/>
      <c r="AB56" s="63"/>
      <c r="AC56" s="63"/>
      <c r="AD56" s="63"/>
      <c r="AE56" s="63"/>
      <c r="AF56" s="19"/>
      <c r="AG56" s="63" t="s">
        <v>32</v>
      </c>
      <c r="AH56" s="63"/>
      <c r="AI56" s="63"/>
      <c r="AJ56" s="63"/>
      <c r="AK56" s="63"/>
      <c r="AL56" s="63"/>
      <c r="AM56" s="63"/>
      <c r="AN56" s="63"/>
      <c r="AO56" s="63"/>
      <c r="AP56" s="63"/>
      <c r="AQ56" s="63"/>
      <c r="AR56" s="63"/>
      <c r="AS56" s="63"/>
      <c r="AT56" s="63"/>
      <c r="AU56" s="19"/>
      <c r="AV56" s="63" t="s">
        <v>33</v>
      </c>
      <c r="AW56" s="63"/>
      <c r="AX56" s="63"/>
      <c r="AY56" s="63"/>
      <c r="AZ56" s="63"/>
      <c r="BA56" s="63"/>
      <c r="BB56" s="63"/>
      <c r="BC56" s="63"/>
      <c r="BD56" s="63"/>
      <c r="BE56" s="63"/>
      <c r="BF56" s="63"/>
      <c r="BG56" s="63"/>
      <c r="BH56" s="63"/>
      <c r="BI56" s="63"/>
      <c r="BJ56" s="18"/>
      <c r="BK56" s="2"/>
      <c r="BL56" s="57"/>
      <c r="BM56" s="58"/>
      <c r="BN56" s="58"/>
      <c r="BO56" s="58"/>
      <c r="BP56" s="58"/>
      <c r="BQ56" s="58"/>
      <c r="BR56" s="58"/>
      <c r="BS56" s="58"/>
      <c r="BT56" s="58"/>
      <c r="BU56" s="58"/>
      <c r="BV56" s="58"/>
      <c r="BW56" s="58"/>
      <c r="BX56" s="58"/>
      <c r="BY56" s="58"/>
      <c r="BZ56" s="59"/>
    </row>
    <row r="57" spans="1:78" ht="13.5" customHeight="1">
      <c r="A57" s="2"/>
      <c r="B57" s="16"/>
      <c r="C57" s="63"/>
      <c r="D57" s="63"/>
      <c r="E57" s="63"/>
      <c r="F57" s="63"/>
      <c r="G57" s="63"/>
      <c r="H57" s="63"/>
      <c r="I57" s="63"/>
      <c r="J57" s="63"/>
      <c r="K57" s="63"/>
      <c r="L57" s="63"/>
      <c r="M57" s="63"/>
      <c r="N57" s="63"/>
      <c r="O57" s="63"/>
      <c r="P57" s="63"/>
      <c r="Q57" s="19"/>
      <c r="R57" s="63"/>
      <c r="S57" s="63"/>
      <c r="T57" s="63"/>
      <c r="U57" s="63"/>
      <c r="V57" s="63"/>
      <c r="W57" s="63"/>
      <c r="X57" s="63"/>
      <c r="Y57" s="63"/>
      <c r="Z57" s="63"/>
      <c r="AA57" s="63"/>
      <c r="AB57" s="63"/>
      <c r="AC57" s="63"/>
      <c r="AD57" s="63"/>
      <c r="AE57" s="63"/>
      <c r="AF57" s="19"/>
      <c r="AG57" s="63"/>
      <c r="AH57" s="63"/>
      <c r="AI57" s="63"/>
      <c r="AJ57" s="63"/>
      <c r="AK57" s="63"/>
      <c r="AL57" s="63"/>
      <c r="AM57" s="63"/>
      <c r="AN57" s="63"/>
      <c r="AO57" s="63"/>
      <c r="AP57" s="63"/>
      <c r="AQ57" s="63"/>
      <c r="AR57" s="63"/>
      <c r="AS57" s="63"/>
      <c r="AT57" s="63"/>
      <c r="AU57" s="19"/>
      <c r="AV57" s="63"/>
      <c r="AW57" s="63"/>
      <c r="AX57" s="63"/>
      <c r="AY57" s="63"/>
      <c r="AZ57" s="63"/>
      <c r="BA57" s="63"/>
      <c r="BB57" s="63"/>
      <c r="BC57" s="63"/>
      <c r="BD57" s="63"/>
      <c r="BE57" s="63"/>
      <c r="BF57" s="63"/>
      <c r="BG57" s="63"/>
      <c r="BH57" s="63"/>
      <c r="BI57" s="63"/>
      <c r="BJ57" s="18"/>
      <c r="BK57" s="2"/>
      <c r="BL57" s="57"/>
      <c r="BM57" s="58"/>
      <c r="BN57" s="58"/>
      <c r="BO57" s="58"/>
      <c r="BP57" s="58"/>
      <c r="BQ57" s="58"/>
      <c r="BR57" s="58"/>
      <c r="BS57" s="58"/>
      <c r="BT57" s="58"/>
      <c r="BU57" s="58"/>
      <c r="BV57" s="58"/>
      <c r="BW57" s="58"/>
      <c r="BX57" s="58"/>
      <c r="BY57" s="58"/>
      <c r="BZ57" s="5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7"/>
      <c r="BM58" s="58"/>
      <c r="BN58" s="58"/>
      <c r="BO58" s="58"/>
      <c r="BP58" s="58"/>
      <c r="BQ58" s="58"/>
      <c r="BR58" s="58"/>
      <c r="BS58" s="58"/>
      <c r="BT58" s="58"/>
      <c r="BU58" s="58"/>
      <c r="BV58" s="58"/>
      <c r="BW58" s="58"/>
      <c r="BX58" s="58"/>
      <c r="BY58" s="58"/>
      <c r="BZ58" s="5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7"/>
      <c r="BM59" s="58"/>
      <c r="BN59" s="58"/>
      <c r="BO59" s="58"/>
      <c r="BP59" s="58"/>
      <c r="BQ59" s="58"/>
      <c r="BR59" s="58"/>
      <c r="BS59" s="58"/>
      <c r="BT59" s="58"/>
      <c r="BU59" s="58"/>
      <c r="BV59" s="58"/>
      <c r="BW59" s="58"/>
      <c r="BX59" s="58"/>
      <c r="BY59" s="58"/>
      <c r="BZ59" s="59"/>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7"/>
      <c r="BM60" s="58"/>
      <c r="BN60" s="58"/>
      <c r="BO60" s="58"/>
      <c r="BP60" s="58"/>
      <c r="BQ60" s="58"/>
      <c r="BR60" s="58"/>
      <c r="BS60" s="58"/>
      <c r="BT60" s="58"/>
      <c r="BU60" s="58"/>
      <c r="BV60" s="58"/>
      <c r="BW60" s="58"/>
      <c r="BX60" s="58"/>
      <c r="BY60" s="58"/>
      <c r="BZ60" s="59"/>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7"/>
      <c r="BM61" s="58"/>
      <c r="BN61" s="58"/>
      <c r="BO61" s="58"/>
      <c r="BP61" s="58"/>
      <c r="BQ61" s="58"/>
      <c r="BR61" s="58"/>
      <c r="BS61" s="58"/>
      <c r="BT61" s="58"/>
      <c r="BU61" s="58"/>
      <c r="BV61" s="58"/>
      <c r="BW61" s="58"/>
      <c r="BX61" s="58"/>
      <c r="BY61" s="58"/>
      <c r="BZ61" s="5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7"/>
      <c r="BM62" s="58"/>
      <c r="BN62" s="58"/>
      <c r="BO62" s="58"/>
      <c r="BP62" s="58"/>
      <c r="BQ62" s="58"/>
      <c r="BR62" s="58"/>
      <c r="BS62" s="58"/>
      <c r="BT62" s="58"/>
      <c r="BU62" s="58"/>
      <c r="BV62" s="58"/>
      <c r="BW62" s="58"/>
      <c r="BX62" s="58"/>
      <c r="BY62" s="58"/>
      <c r="BZ62" s="5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0"/>
      <c r="BM63" s="61"/>
      <c r="BN63" s="61"/>
      <c r="BO63" s="61"/>
      <c r="BP63" s="61"/>
      <c r="BQ63" s="61"/>
      <c r="BR63" s="61"/>
      <c r="BS63" s="61"/>
      <c r="BT63" s="61"/>
      <c r="BU63" s="61"/>
      <c r="BV63" s="61"/>
      <c r="BW63" s="61"/>
      <c r="BX63" s="61"/>
      <c r="BY63" s="61"/>
      <c r="BZ63" s="62"/>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7" t="s">
        <v>106</v>
      </c>
      <c r="BM66" s="58"/>
      <c r="BN66" s="58"/>
      <c r="BO66" s="58"/>
      <c r="BP66" s="58"/>
      <c r="BQ66" s="58"/>
      <c r="BR66" s="58"/>
      <c r="BS66" s="58"/>
      <c r="BT66" s="58"/>
      <c r="BU66" s="58"/>
      <c r="BV66" s="58"/>
      <c r="BW66" s="58"/>
      <c r="BX66" s="58"/>
      <c r="BY66" s="58"/>
      <c r="BZ66" s="5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7"/>
      <c r="BM67" s="58"/>
      <c r="BN67" s="58"/>
      <c r="BO67" s="58"/>
      <c r="BP67" s="58"/>
      <c r="BQ67" s="58"/>
      <c r="BR67" s="58"/>
      <c r="BS67" s="58"/>
      <c r="BT67" s="58"/>
      <c r="BU67" s="58"/>
      <c r="BV67" s="58"/>
      <c r="BW67" s="58"/>
      <c r="BX67" s="58"/>
      <c r="BY67" s="58"/>
      <c r="BZ67" s="5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7"/>
      <c r="BM68" s="58"/>
      <c r="BN68" s="58"/>
      <c r="BO68" s="58"/>
      <c r="BP68" s="58"/>
      <c r="BQ68" s="58"/>
      <c r="BR68" s="58"/>
      <c r="BS68" s="58"/>
      <c r="BT68" s="58"/>
      <c r="BU68" s="58"/>
      <c r="BV68" s="58"/>
      <c r="BW68" s="58"/>
      <c r="BX68" s="58"/>
      <c r="BY68" s="58"/>
      <c r="BZ68" s="5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7"/>
      <c r="BM69" s="58"/>
      <c r="BN69" s="58"/>
      <c r="BO69" s="58"/>
      <c r="BP69" s="58"/>
      <c r="BQ69" s="58"/>
      <c r="BR69" s="58"/>
      <c r="BS69" s="58"/>
      <c r="BT69" s="58"/>
      <c r="BU69" s="58"/>
      <c r="BV69" s="58"/>
      <c r="BW69" s="58"/>
      <c r="BX69" s="58"/>
      <c r="BY69" s="58"/>
      <c r="BZ69" s="5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7"/>
      <c r="BM70" s="58"/>
      <c r="BN70" s="58"/>
      <c r="BO70" s="58"/>
      <c r="BP70" s="58"/>
      <c r="BQ70" s="58"/>
      <c r="BR70" s="58"/>
      <c r="BS70" s="58"/>
      <c r="BT70" s="58"/>
      <c r="BU70" s="58"/>
      <c r="BV70" s="58"/>
      <c r="BW70" s="58"/>
      <c r="BX70" s="58"/>
      <c r="BY70" s="58"/>
      <c r="BZ70" s="5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7"/>
      <c r="BM71" s="58"/>
      <c r="BN71" s="58"/>
      <c r="BO71" s="58"/>
      <c r="BP71" s="58"/>
      <c r="BQ71" s="58"/>
      <c r="BR71" s="58"/>
      <c r="BS71" s="58"/>
      <c r="BT71" s="58"/>
      <c r="BU71" s="58"/>
      <c r="BV71" s="58"/>
      <c r="BW71" s="58"/>
      <c r="BX71" s="58"/>
      <c r="BY71" s="58"/>
      <c r="BZ71" s="5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7"/>
      <c r="BM72" s="58"/>
      <c r="BN72" s="58"/>
      <c r="BO72" s="58"/>
      <c r="BP72" s="58"/>
      <c r="BQ72" s="58"/>
      <c r="BR72" s="58"/>
      <c r="BS72" s="58"/>
      <c r="BT72" s="58"/>
      <c r="BU72" s="58"/>
      <c r="BV72" s="58"/>
      <c r="BW72" s="58"/>
      <c r="BX72" s="58"/>
      <c r="BY72" s="58"/>
      <c r="BZ72" s="5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7"/>
      <c r="BM73" s="58"/>
      <c r="BN73" s="58"/>
      <c r="BO73" s="58"/>
      <c r="BP73" s="58"/>
      <c r="BQ73" s="58"/>
      <c r="BR73" s="58"/>
      <c r="BS73" s="58"/>
      <c r="BT73" s="58"/>
      <c r="BU73" s="58"/>
      <c r="BV73" s="58"/>
      <c r="BW73" s="58"/>
      <c r="BX73" s="58"/>
      <c r="BY73" s="58"/>
      <c r="BZ73" s="5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7"/>
      <c r="BM74" s="58"/>
      <c r="BN74" s="58"/>
      <c r="BO74" s="58"/>
      <c r="BP74" s="58"/>
      <c r="BQ74" s="58"/>
      <c r="BR74" s="58"/>
      <c r="BS74" s="58"/>
      <c r="BT74" s="58"/>
      <c r="BU74" s="58"/>
      <c r="BV74" s="58"/>
      <c r="BW74" s="58"/>
      <c r="BX74" s="58"/>
      <c r="BY74" s="58"/>
      <c r="BZ74" s="5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7"/>
      <c r="BM75" s="58"/>
      <c r="BN75" s="58"/>
      <c r="BO75" s="58"/>
      <c r="BP75" s="58"/>
      <c r="BQ75" s="58"/>
      <c r="BR75" s="58"/>
      <c r="BS75" s="58"/>
      <c r="BT75" s="58"/>
      <c r="BU75" s="58"/>
      <c r="BV75" s="58"/>
      <c r="BW75" s="58"/>
      <c r="BX75" s="58"/>
      <c r="BY75" s="58"/>
      <c r="BZ75" s="5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7"/>
      <c r="BM76" s="58"/>
      <c r="BN76" s="58"/>
      <c r="BO76" s="58"/>
      <c r="BP76" s="58"/>
      <c r="BQ76" s="58"/>
      <c r="BR76" s="58"/>
      <c r="BS76" s="58"/>
      <c r="BT76" s="58"/>
      <c r="BU76" s="58"/>
      <c r="BV76" s="58"/>
      <c r="BW76" s="58"/>
      <c r="BX76" s="58"/>
      <c r="BY76" s="58"/>
      <c r="BZ76" s="5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7"/>
      <c r="BM77" s="58"/>
      <c r="BN77" s="58"/>
      <c r="BO77" s="58"/>
      <c r="BP77" s="58"/>
      <c r="BQ77" s="58"/>
      <c r="BR77" s="58"/>
      <c r="BS77" s="58"/>
      <c r="BT77" s="58"/>
      <c r="BU77" s="58"/>
      <c r="BV77" s="58"/>
      <c r="BW77" s="58"/>
      <c r="BX77" s="58"/>
      <c r="BY77" s="58"/>
      <c r="BZ77" s="5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7"/>
      <c r="BM78" s="58"/>
      <c r="BN78" s="58"/>
      <c r="BO78" s="58"/>
      <c r="BP78" s="58"/>
      <c r="BQ78" s="58"/>
      <c r="BR78" s="58"/>
      <c r="BS78" s="58"/>
      <c r="BT78" s="58"/>
      <c r="BU78" s="58"/>
      <c r="BV78" s="58"/>
      <c r="BW78" s="58"/>
      <c r="BX78" s="58"/>
      <c r="BY78" s="58"/>
      <c r="BZ78" s="59"/>
    </row>
    <row r="79" spans="1:78" ht="13.5" customHeight="1">
      <c r="A79" s="2"/>
      <c r="B79" s="16"/>
      <c r="C79" s="63" t="s">
        <v>36</v>
      </c>
      <c r="D79" s="63"/>
      <c r="E79" s="63"/>
      <c r="F79" s="63"/>
      <c r="G79" s="63"/>
      <c r="H79" s="63"/>
      <c r="I79" s="63"/>
      <c r="J79" s="63"/>
      <c r="K79" s="63"/>
      <c r="L79" s="63"/>
      <c r="M79" s="63"/>
      <c r="N79" s="63"/>
      <c r="O79" s="63"/>
      <c r="P79" s="63"/>
      <c r="Q79" s="63"/>
      <c r="R79" s="63"/>
      <c r="S79" s="63"/>
      <c r="T79" s="63"/>
      <c r="U79" s="19"/>
      <c r="V79" s="19"/>
      <c r="W79" s="63" t="s">
        <v>37</v>
      </c>
      <c r="X79" s="63"/>
      <c r="Y79" s="63"/>
      <c r="Z79" s="63"/>
      <c r="AA79" s="63"/>
      <c r="AB79" s="63"/>
      <c r="AC79" s="63"/>
      <c r="AD79" s="63"/>
      <c r="AE79" s="63"/>
      <c r="AF79" s="63"/>
      <c r="AG79" s="63"/>
      <c r="AH79" s="63"/>
      <c r="AI79" s="63"/>
      <c r="AJ79" s="63"/>
      <c r="AK79" s="63"/>
      <c r="AL79" s="63"/>
      <c r="AM79" s="63"/>
      <c r="AN79" s="63"/>
      <c r="AO79" s="19"/>
      <c r="AP79" s="19"/>
      <c r="AQ79" s="63" t="s">
        <v>38</v>
      </c>
      <c r="AR79" s="63"/>
      <c r="AS79" s="63"/>
      <c r="AT79" s="63"/>
      <c r="AU79" s="63"/>
      <c r="AV79" s="63"/>
      <c r="AW79" s="63"/>
      <c r="AX79" s="63"/>
      <c r="AY79" s="63"/>
      <c r="AZ79" s="63"/>
      <c r="BA79" s="63"/>
      <c r="BB79" s="63"/>
      <c r="BC79" s="63"/>
      <c r="BD79" s="63"/>
      <c r="BE79" s="63"/>
      <c r="BF79" s="63"/>
      <c r="BG79" s="63"/>
      <c r="BH79" s="63"/>
      <c r="BI79" s="17"/>
      <c r="BJ79" s="18"/>
      <c r="BK79" s="2"/>
      <c r="BL79" s="57"/>
      <c r="BM79" s="58"/>
      <c r="BN79" s="58"/>
      <c r="BO79" s="58"/>
      <c r="BP79" s="58"/>
      <c r="BQ79" s="58"/>
      <c r="BR79" s="58"/>
      <c r="BS79" s="58"/>
      <c r="BT79" s="58"/>
      <c r="BU79" s="58"/>
      <c r="BV79" s="58"/>
      <c r="BW79" s="58"/>
      <c r="BX79" s="58"/>
      <c r="BY79" s="58"/>
      <c r="BZ79" s="59"/>
    </row>
    <row r="80" spans="1:78" ht="13.5" customHeight="1">
      <c r="A80" s="2"/>
      <c r="B80" s="16"/>
      <c r="C80" s="63"/>
      <c r="D80" s="63"/>
      <c r="E80" s="63"/>
      <c r="F80" s="63"/>
      <c r="G80" s="63"/>
      <c r="H80" s="63"/>
      <c r="I80" s="63"/>
      <c r="J80" s="63"/>
      <c r="K80" s="63"/>
      <c r="L80" s="63"/>
      <c r="M80" s="63"/>
      <c r="N80" s="63"/>
      <c r="O80" s="63"/>
      <c r="P80" s="63"/>
      <c r="Q80" s="63"/>
      <c r="R80" s="63"/>
      <c r="S80" s="63"/>
      <c r="T80" s="63"/>
      <c r="U80" s="19"/>
      <c r="V80" s="19"/>
      <c r="W80" s="63"/>
      <c r="X80" s="63"/>
      <c r="Y80" s="63"/>
      <c r="Z80" s="63"/>
      <c r="AA80" s="63"/>
      <c r="AB80" s="63"/>
      <c r="AC80" s="63"/>
      <c r="AD80" s="63"/>
      <c r="AE80" s="63"/>
      <c r="AF80" s="63"/>
      <c r="AG80" s="63"/>
      <c r="AH80" s="63"/>
      <c r="AI80" s="63"/>
      <c r="AJ80" s="63"/>
      <c r="AK80" s="63"/>
      <c r="AL80" s="63"/>
      <c r="AM80" s="63"/>
      <c r="AN80" s="63"/>
      <c r="AO80" s="19"/>
      <c r="AP80" s="19"/>
      <c r="AQ80" s="63"/>
      <c r="AR80" s="63"/>
      <c r="AS80" s="63"/>
      <c r="AT80" s="63"/>
      <c r="AU80" s="63"/>
      <c r="AV80" s="63"/>
      <c r="AW80" s="63"/>
      <c r="AX80" s="63"/>
      <c r="AY80" s="63"/>
      <c r="AZ80" s="63"/>
      <c r="BA80" s="63"/>
      <c r="BB80" s="63"/>
      <c r="BC80" s="63"/>
      <c r="BD80" s="63"/>
      <c r="BE80" s="63"/>
      <c r="BF80" s="63"/>
      <c r="BG80" s="63"/>
      <c r="BH80" s="63"/>
      <c r="BI80" s="17"/>
      <c r="BJ80" s="18"/>
      <c r="BK80" s="2"/>
      <c r="BL80" s="57"/>
      <c r="BM80" s="58"/>
      <c r="BN80" s="58"/>
      <c r="BO80" s="58"/>
      <c r="BP80" s="58"/>
      <c r="BQ80" s="58"/>
      <c r="BR80" s="58"/>
      <c r="BS80" s="58"/>
      <c r="BT80" s="58"/>
      <c r="BU80" s="58"/>
      <c r="BV80" s="58"/>
      <c r="BW80" s="58"/>
      <c r="BX80" s="58"/>
      <c r="BY80" s="58"/>
      <c r="BZ80" s="5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7"/>
      <c r="BM81" s="58"/>
      <c r="BN81" s="58"/>
      <c r="BO81" s="58"/>
      <c r="BP81" s="58"/>
      <c r="BQ81" s="58"/>
      <c r="BR81" s="58"/>
      <c r="BS81" s="58"/>
      <c r="BT81" s="58"/>
      <c r="BU81" s="58"/>
      <c r="BV81" s="58"/>
      <c r="BW81" s="58"/>
      <c r="BX81" s="58"/>
      <c r="BY81" s="58"/>
      <c r="BZ81" s="5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0"/>
      <c r="BM82" s="61"/>
      <c r="BN82" s="61"/>
      <c r="BO82" s="61"/>
      <c r="BP82" s="61"/>
      <c r="BQ82" s="61"/>
      <c r="BR82" s="61"/>
      <c r="BS82" s="61"/>
      <c r="BT82" s="61"/>
      <c r="BU82" s="61"/>
      <c r="BV82" s="61"/>
      <c r="BW82" s="61"/>
      <c r="BX82" s="61"/>
      <c r="BY82" s="61"/>
      <c r="BZ82" s="62"/>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2" t="s">
        <v>49</v>
      </c>
      <c r="I3" s="83"/>
      <c r="J3" s="83"/>
      <c r="K3" s="83"/>
      <c r="L3" s="83"/>
      <c r="M3" s="83"/>
      <c r="N3" s="83"/>
      <c r="O3" s="83"/>
      <c r="P3" s="83"/>
      <c r="Q3" s="83"/>
      <c r="R3" s="83"/>
      <c r="S3" s="83"/>
      <c r="T3" s="83"/>
      <c r="U3" s="83"/>
      <c r="V3" s="84"/>
      <c r="W3" s="88" t="s">
        <v>50</v>
      </c>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t="s">
        <v>51</v>
      </c>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row>
    <row r="4" spans="1:143">
      <c r="A4" s="26" t="s">
        <v>52</v>
      </c>
      <c r="B4" s="28"/>
      <c r="C4" s="28"/>
      <c r="D4" s="28"/>
      <c r="E4" s="28"/>
      <c r="F4" s="28"/>
      <c r="G4" s="28"/>
      <c r="H4" s="85"/>
      <c r="I4" s="86"/>
      <c r="J4" s="86"/>
      <c r="K4" s="86"/>
      <c r="L4" s="86"/>
      <c r="M4" s="86"/>
      <c r="N4" s="86"/>
      <c r="O4" s="86"/>
      <c r="P4" s="86"/>
      <c r="Q4" s="86"/>
      <c r="R4" s="86"/>
      <c r="S4" s="86"/>
      <c r="T4" s="86"/>
      <c r="U4" s="86"/>
      <c r="V4" s="87"/>
      <c r="W4" s="81" t="s">
        <v>53</v>
      </c>
      <c r="X4" s="81"/>
      <c r="Y4" s="81"/>
      <c r="Z4" s="81"/>
      <c r="AA4" s="81"/>
      <c r="AB4" s="81"/>
      <c r="AC4" s="81"/>
      <c r="AD4" s="81"/>
      <c r="AE4" s="81"/>
      <c r="AF4" s="81"/>
      <c r="AG4" s="81"/>
      <c r="AH4" s="81" t="s">
        <v>54</v>
      </c>
      <c r="AI4" s="81"/>
      <c r="AJ4" s="81"/>
      <c r="AK4" s="81"/>
      <c r="AL4" s="81"/>
      <c r="AM4" s="81"/>
      <c r="AN4" s="81"/>
      <c r="AO4" s="81"/>
      <c r="AP4" s="81"/>
      <c r="AQ4" s="81"/>
      <c r="AR4" s="81"/>
      <c r="AS4" s="81" t="s">
        <v>55</v>
      </c>
      <c r="AT4" s="81"/>
      <c r="AU4" s="81"/>
      <c r="AV4" s="81"/>
      <c r="AW4" s="81"/>
      <c r="AX4" s="81"/>
      <c r="AY4" s="81"/>
      <c r="AZ4" s="81"/>
      <c r="BA4" s="81"/>
      <c r="BB4" s="81"/>
      <c r="BC4" s="81"/>
      <c r="BD4" s="81" t="s">
        <v>56</v>
      </c>
      <c r="BE4" s="81"/>
      <c r="BF4" s="81"/>
      <c r="BG4" s="81"/>
      <c r="BH4" s="81"/>
      <c r="BI4" s="81"/>
      <c r="BJ4" s="81"/>
      <c r="BK4" s="81"/>
      <c r="BL4" s="81"/>
      <c r="BM4" s="81"/>
      <c r="BN4" s="81"/>
      <c r="BO4" s="81" t="s">
        <v>57</v>
      </c>
      <c r="BP4" s="81"/>
      <c r="BQ4" s="81"/>
      <c r="BR4" s="81"/>
      <c r="BS4" s="81"/>
      <c r="BT4" s="81"/>
      <c r="BU4" s="81"/>
      <c r="BV4" s="81"/>
      <c r="BW4" s="81"/>
      <c r="BX4" s="81"/>
      <c r="BY4" s="81"/>
      <c r="BZ4" s="81" t="s">
        <v>58</v>
      </c>
      <c r="CA4" s="81"/>
      <c r="CB4" s="81"/>
      <c r="CC4" s="81"/>
      <c r="CD4" s="81"/>
      <c r="CE4" s="81"/>
      <c r="CF4" s="81"/>
      <c r="CG4" s="81"/>
      <c r="CH4" s="81"/>
      <c r="CI4" s="81"/>
      <c r="CJ4" s="81"/>
      <c r="CK4" s="81" t="s">
        <v>59</v>
      </c>
      <c r="CL4" s="81"/>
      <c r="CM4" s="81"/>
      <c r="CN4" s="81"/>
      <c r="CO4" s="81"/>
      <c r="CP4" s="81"/>
      <c r="CQ4" s="81"/>
      <c r="CR4" s="81"/>
      <c r="CS4" s="81"/>
      <c r="CT4" s="81"/>
      <c r="CU4" s="81"/>
      <c r="CV4" s="81" t="s">
        <v>60</v>
      </c>
      <c r="CW4" s="81"/>
      <c r="CX4" s="81"/>
      <c r="CY4" s="81"/>
      <c r="CZ4" s="81"/>
      <c r="DA4" s="81"/>
      <c r="DB4" s="81"/>
      <c r="DC4" s="81"/>
      <c r="DD4" s="81"/>
      <c r="DE4" s="81"/>
      <c r="DF4" s="81"/>
      <c r="DG4" s="81" t="s">
        <v>61</v>
      </c>
      <c r="DH4" s="81"/>
      <c r="DI4" s="81"/>
      <c r="DJ4" s="81"/>
      <c r="DK4" s="81"/>
      <c r="DL4" s="81"/>
      <c r="DM4" s="81"/>
      <c r="DN4" s="81"/>
      <c r="DO4" s="81"/>
      <c r="DP4" s="81"/>
      <c r="DQ4" s="81"/>
      <c r="DR4" s="81" t="s">
        <v>62</v>
      </c>
      <c r="DS4" s="81"/>
      <c r="DT4" s="81"/>
      <c r="DU4" s="81"/>
      <c r="DV4" s="81"/>
      <c r="DW4" s="81"/>
      <c r="DX4" s="81"/>
      <c r="DY4" s="81"/>
      <c r="DZ4" s="81"/>
      <c r="EA4" s="81"/>
      <c r="EB4" s="81"/>
      <c r="EC4" s="81" t="s">
        <v>63</v>
      </c>
      <c r="ED4" s="81"/>
      <c r="EE4" s="81"/>
      <c r="EF4" s="81"/>
      <c r="EG4" s="81"/>
      <c r="EH4" s="81"/>
      <c r="EI4" s="81"/>
      <c r="EJ4" s="81"/>
      <c r="EK4" s="81"/>
      <c r="EL4" s="81"/>
      <c r="EM4" s="81"/>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342041</v>
      </c>
      <c r="D6" s="31">
        <f t="shared" si="3"/>
        <v>47</v>
      </c>
      <c r="E6" s="31">
        <f t="shared" si="3"/>
        <v>1</v>
      </c>
      <c r="F6" s="31">
        <f t="shared" si="3"/>
        <v>0</v>
      </c>
      <c r="G6" s="31">
        <f t="shared" si="3"/>
        <v>0</v>
      </c>
      <c r="H6" s="31" t="str">
        <f t="shared" si="3"/>
        <v>広島県　三原市</v>
      </c>
      <c r="I6" s="31" t="str">
        <f t="shared" si="3"/>
        <v>法非適用</v>
      </c>
      <c r="J6" s="31" t="str">
        <f t="shared" si="3"/>
        <v>水道事業</v>
      </c>
      <c r="K6" s="31" t="str">
        <f t="shared" si="3"/>
        <v>簡易水道事業</v>
      </c>
      <c r="L6" s="31" t="str">
        <f t="shared" si="3"/>
        <v>D4</v>
      </c>
      <c r="M6" s="32" t="str">
        <f t="shared" si="3"/>
        <v>-</v>
      </c>
      <c r="N6" s="32" t="str">
        <f t="shared" si="3"/>
        <v>該当数値なし</v>
      </c>
      <c r="O6" s="32">
        <f t="shared" si="3"/>
        <v>1.38</v>
      </c>
      <c r="P6" s="32">
        <f t="shared" si="3"/>
        <v>3093</v>
      </c>
      <c r="Q6" s="32">
        <f t="shared" si="3"/>
        <v>97872</v>
      </c>
      <c r="R6" s="32">
        <f t="shared" si="3"/>
        <v>471.55</v>
      </c>
      <c r="S6" s="32">
        <f t="shared" si="3"/>
        <v>207.55</v>
      </c>
      <c r="T6" s="32">
        <f t="shared" si="3"/>
        <v>1347</v>
      </c>
      <c r="U6" s="32">
        <f t="shared" si="3"/>
        <v>3.71</v>
      </c>
      <c r="V6" s="32">
        <f t="shared" si="3"/>
        <v>363.07</v>
      </c>
      <c r="W6" s="33">
        <f>IF(W7="",NA(),W7)</f>
        <v>77.290000000000006</v>
      </c>
      <c r="X6" s="33">
        <f t="shared" ref="X6:AF6" si="4">IF(X7="",NA(),X7)</f>
        <v>73.98</v>
      </c>
      <c r="Y6" s="33">
        <f t="shared" si="4"/>
        <v>68.489999999999995</v>
      </c>
      <c r="Z6" s="33">
        <f t="shared" si="4"/>
        <v>67.63</v>
      </c>
      <c r="AA6" s="33">
        <f t="shared" si="4"/>
        <v>54.32</v>
      </c>
      <c r="AB6" s="33">
        <f t="shared" si="4"/>
        <v>68.61</v>
      </c>
      <c r="AC6" s="33">
        <f t="shared" si="4"/>
        <v>70.760000000000005</v>
      </c>
      <c r="AD6" s="33">
        <f t="shared" si="4"/>
        <v>71.66</v>
      </c>
      <c r="AE6" s="33">
        <f t="shared" si="4"/>
        <v>73.06</v>
      </c>
      <c r="AF6" s="33">
        <f t="shared" si="4"/>
        <v>72.03</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2495.9699999999998</v>
      </c>
      <c r="BE6" s="33">
        <f t="shared" ref="BE6:BM6" si="7">IF(BE7="",NA(),BE7)</f>
        <v>3021.25</v>
      </c>
      <c r="BF6" s="33">
        <f t="shared" si="7"/>
        <v>5625.84</v>
      </c>
      <c r="BG6" s="33">
        <f t="shared" si="7"/>
        <v>9533.5400000000009</v>
      </c>
      <c r="BH6" s="33">
        <f t="shared" si="7"/>
        <v>10977.3</v>
      </c>
      <c r="BI6" s="33">
        <f t="shared" si="7"/>
        <v>1442.51</v>
      </c>
      <c r="BJ6" s="33">
        <f t="shared" si="7"/>
        <v>1496.15</v>
      </c>
      <c r="BK6" s="33">
        <f t="shared" si="7"/>
        <v>1462.56</v>
      </c>
      <c r="BL6" s="33">
        <f t="shared" si="7"/>
        <v>1486.62</v>
      </c>
      <c r="BM6" s="33">
        <f t="shared" si="7"/>
        <v>1510.14</v>
      </c>
      <c r="BN6" s="32" t="str">
        <f>IF(BN7="","",IF(BN7="-","【-】","【"&amp;SUBSTITUTE(TEXT(BN7,"#,##0.00"),"-","△")&amp;"】"))</f>
        <v>【1,242.90】</v>
      </c>
      <c r="BO6" s="33">
        <f>IF(BO7="",NA(),BO7)</f>
        <v>35.130000000000003</v>
      </c>
      <c r="BP6" s="33">
        <f t="shared" ref="BP6:BX6" si="8">IF(BP7="",NA(),BP7)</f>
        <v>32.479999999999997</v>
      </c>
      <c r="BQ6" s="33">
        <f t="shared" si="8"/>
        <v>34.39</v>
      </c>
      <c r="BR6" s="33">
        <f t="shared" si="8"/>
        <v>29.98</v>
      </c>
      <c r="BS6" s="33">
        <f t="shared" si="8"/>
        <v>20.88</v>
      </c>
      <c r="BT6" s="33">
        <f t="shared" si="8"/>
        <v>33.299999999999997</v>
      </c>
      <c r="BU6" s="33">
        <f t="shared" si="8"/>
        <v>33.01</v>
      </c>
      <c r="BV6" s="33">
        <f t="shared" si="8"/>
        <v>32.39</v>
      </c>
      <c r="BW6" s="33">
        <f t="shared" si="8"/>
        <v>24.39</v>
      </c>
      <c r="BX6" s="33">
        <f t="shared" si="8"/>
        <v>22.67</v>
      </c>
      <c r="BY6" s="32" t="str">
        <f>IF(BY7="","",IF(BY7="-","【-】","【"&amp;SUBSTITUTE(TEXT(BY7,"#,##0.00"),"-","△")&amp;"】"))</f>
        <v>【33.35】</v>
      </c>
      <c r="BZ6" s="33">
        <f>IF(BZ7="",NA(),BZ7)</f>
        <v>614.55999999999995</v>
      </c>
      <c r="CA6" s="33">
        <f t="shared" ref="CA6:CI6" si="9">IF(CA7="",NA(),CA7)</f>
        <v>658.79</v>
      </c>
      <c r="CB6" s="33">
        <f t="shared" si="9"/>
        <v>620.91</v>
      </c>
      <c r="CC6" s="33">
        <f t="shared" si="9"/>
        <v>730.48</v>
      </c>
      <c r="CD6" s="33">
        <f t="shared" si="9"/>
        <v>1056.71</v>
      </c>
      <c r="CE6" s="33">
        <f t="shared" si="9"/>
        <v>526.57000000000005</v>
      </c>
      <c r="CF6" s="33">
        <f t="shared" si="9"/>
        <v>523.08000000000004</v>
      </c>
      <c r="CG6" s="33">
        <f t="shared" si="9"/>
        <v>530.83000000000004</v>
      </c>
      <c r="CH6" s="33">
        <f t="shared" si="9"/>
        <v>734.18</v>
      </c>
      <c r="CI6" s="33">
        <f t="shared" si="9"/>
        <v>789.62</v>
      </c>
      <c r="CJ6" s="32" t="str">
        <f>IF(CJ7="","",IF(CJ7="-","【-】","【"&amp;SUBSTITUTE(TEXT(CJ7,"#,##0.00"),"-","△")&amp;"】"))</f>
        <v>【524.69】</v>
      </c>
      <c r="CK6" s="33">
        <f>IF(CK7="",NA(),CK7)</f>
        <v>76.67</v>
      </c>
      <c r="CL6" s="33">
        <f t="shared" ref="CL6:CT6" si="10">IF(CL7="",NA(),CL7)</f>
        <v>74.180000000000007</v>
      </c>
      <c r="CM6" s="33">
        <f t="shared" si="10"/>
        <v>72.05</v>
      </c>
      <c r="CN6" s="33">
        <f t="shared" si="10"/>
        <v>66.59</v>
      </c>
      <c r="CO6" s="33">
        <f t="shared" si="10"/>
        <v>64.95</v>
      </c>
      <c r="CP6" s="33">
        <f t="shared" si="10"/>
        <v>50.66</v>
      </c>
      <c r="CQ6" s="33">
        <f t="shared" si="10"/>
        <v>51.11</v>
      </c>
      <c r="CR6" s="33">
        <f t="shared" si="10"/>
        <v>50.49</v>
      </c>
      <c r="CS6" s="33">
        <f t="shared" si="10"/>
        <v>48.36</v>
      </c>
      <c r="CT6" s="33">
        <f t="shared" si="10"/>
        <v>48.7</v>
      </c>
      <c r="CU6" s="32" t="str">
        <f>IF(CU7="","",IF(CU7="-","【-】","【"&amp;SUBSTITUTE(TEXT(CU7,"#,##0.00"),"-","△")&amp;"】"))</f>
        <v>【57.58】</v>
      </c>
      <c r="CV6" s="33">
        <f>IF(CV7="",NA(),CV7)</f>
        <v>86.12</v>
      </c>
      <c r="CW6" s="33">
        <f t="shared" ref="CW6:DE6" si="11">IF(CW7="",NA(),CW7)</f>
        <v>91.01</v>
      </c>
      <c r="CX6" s="33">
        <f t="shared" si="11"/>
        <v>91.8</v>
      </c>
      <c r="CY6" s="33">
        <f t="shared" si="11"/>
        <v>93.41</v>
      </c>
      <c r="CZ6" s="33">
        <f t="shared" si="11"/>
        <v>93.78</v>
      </c>
      <c r="DA6" s="33">
        <f t="shared" si="11"/>
        <v>74.13</v>
      </c>
      <c r="DB6" s="33">
        <f t="shared" si="11"/>
        <v>74.16</v>
      </c>
      <c r="DC6" s="33">
        <f t="shared" si="11"/>
        <v>74.209999999999994</v>
      </c>
      <c r="DD6" s="33">
        <f t="shared" si="11"/>
        <v>75.239999999999995</v>
      </c>
      <c r="DE6" s="33">
        <f t="shared" si="11"/>
        <v>74.959999999999994</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2">
        <f t="shared" si="14"/>
        <v>0</v>
      </c>
      <c r="EH6" s="33">
        <f t="shared" si="14"/>
        <v>0.61</v>
      </c>
      <c r="EI6" s="33">
        <f t="shared" si="14"/>
        <v>0.37</v>
      </c>
      <c r="EJ6" s="33">
        <f t="shared" si="14"/>
        <v>0.7</v>
      </c>
      <c r="EK6" s="33">
        <f t="shared" si="14"/>
        <v>0.91</v>
      </c>
      <c r="EL6" s="33">
        <f t="shared" si="14"/>
        <v>1.26</v>
      </c>
      <c r="EM6" s="32" t="str">
        <f>IF(EM7="","",IF(EM7="-","【-】","【"&amp;SUBSTITUTE(TEXT(EM7,"#,##0.00"),"-","△")&amp;"】"))</f>
        <v>【0.71】</v>
      </c>
    </row>
    <row r="7" spans="1:143" s="34" customFormat="1">
      <c r="A7" s="26"/>
      <c r="B7" s="35">
        <v>2015</v>
      </c>
      <c r="C7" s="35">
        <v>342041</v>
      </c>
      <c r="D7" s="35">
        <v>47</v>
      </c>
      <c r="E7" s="35">
        <v>1</v>
      </c>
      <c r="F7" s="35">
        <v>0</v>
      </c>
      <c r="G7" s="35">
        <v>0</v>
      </c>
      <c r="H7" s="35" t="s">
        <v>93</v>
      </c>
      <c r="I7" s="35" t="s">
        <v>94</v>
      </c>
      <c r="J7" s="35" t="s">
        <v>95</v>
      </c>
      <c r="K7" s="35" t="s">
        <v>96</v>
      </c>
      <c r="L7" s="35" t="s">
        <v>97</v>
      </c>
      <c r="M7" s="36" t="s">
        <v>98</v>
      </c>
      <c r="N7" s="36" t="s">
        <v>99</v>
      </c>
      <c r="O7" s="36">
        <v>1.38</v>
      </c>
      <c r="P7" s="36">
        <v>3093</v>
      </c>
      <c r="Q7" s="36">
        <v>97872</v>
      </c>
      <c r="R7" s="36">
        <v>471.55</v>
      </c>
      <c r="S7" s="36">
        <v>207.55</v>
      </c>
      <c r="T7" s="36">
        <v>1347</v>
      </c>
      <c r="U7" s="36">
        <v>3.71</v>
      </c>
      <c r="V7" s="36">
        <v>363.07</v>
      </c>
      <c r="W7" s="36">
        <v>77.290000000000006</v>
      </c>
      <c r="X7" s="36">
        <v>73.98</v>
      </c>
      <c r="Y7" s="36">
        <v>68.489999999999995</v>
      </c>
      <c r="Z7" s="36">
        <v>67.63</v>
      </c>
      <c r="AA7" s="36">
        <v>54.32</v>
      </c>
      <c r="AB7" s="36">
        <v>68.61</v>
      </c>
      <c r="AC7" s="36">
        <v>70.760000000000005</v>
      </c>
      <c r="AD7" s="36">
        <v>71.66</v>
      </c>
      <c r="AE7" s="36">
        <v>73.06</v>
      </c>
      <c r="AF7" s="36">
        <v>72.03</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2495.9699999999998</v>
      </c>
      <c r="BE7" s="36">
        <v>3021.25</v>
      </c>
      <c r="BF7" s="36">
        <v>5625.84</v>
      </c>
      <c r="BG7" s="36">
        <v>9533.5400000000009</v>
      </c>
      <c r="BH7" s="36">
        <v>10977.3</v>
      </c>
      <c r="BI7" s="36">
        <v>1442.51</v>
      </c>
      <c r="BJ7" s="36">
        <v>1496.15</v>
      </c>
      <c r="BK7" s="36">
        <v>1462.56</v>
      </c>
      <c r="BL7" s="36">
        <v>1486.62</v>
      </c>
      <c r="BM7" s="36">
        <v>1510.14</v>
      </c>
      <c r="BN7" s="36">
        <v>1242.9000000000001</v>
      </c>
      <c r="BO7" s="36">
        <v>35.130000000000003</v>
      </c>
      <c r="BP7" s="36">
        <v>32.479999999999997</v>
      </c>
      <c r="BQ7" s="36">
        <v>34.39</v>
      </c>
      <c r="BR7" s="36">
        <v>29.98</v>
      </c>
      <c r="BS7" s="36">
        <v>20.88</v>
      </c>
      <c r="BT7" s="36">
        <v>33.299999999999997</v>
      </c>
      <c r="BU7" s="36">
        <v>33.01</v>
      </c>
      <c r="BV7" s="36">
        <v>32.39</v>
      </c>
      <c r="BW7" s="36">
        <v>24.39</v>
      </c>
      <c r="BX7" s="36">
        <v>22.67</v>
      </c>
      <c r="BY7" s="36">
        <v>33.35</v>
      </c>
      <c r="BZ7" s="36">
        <v>614.55999999999995</v>
      </c>
      <c r="CA7" s="36">
        <v>658.79</v>
      </c>
      <c r="CB7" s="36">
        <v>620.91</v>
      </c>
      <c r="CC7" s="36">
        <v>730.48</v>
      </c>
      <c r="CD7" s="36">
        <v>1056.71</v>
      </c>
      <c r="CE7" s="36">
        <v>526.57000000000005</v>
      </c>
      <c r="CF7" s="36">
        <v>523.08000000000004</v>
      </c>
      <c r="CG7" s="36">
        <v>530.83000000000004</v>
      </c>
      <c r="CH7" s="36">
        <v>734.18</v>
      </c>
      <c r="CI7" s="36">
        <v>789.62</v>
      </c>
      <c r="CJ7" s="36">
        <v>524.69000000000005</v>
      </c>
      <c r="CK7" s="36">
        <v>76.67</v>
      </c>
      <c r="CL7" s="36">
        <v>74.180000000000007</v>
      </c>
      <c r="CM7" s="36">
        <v>72.05</v>
      </c>
      <c r="CN7" s="36">
        <v>66.59</v>
      </c>
      <c r="CO7" s="36">
        <v>64.95</v>
      </c>
      <c r="CP7" s="36">
        <v>50.66</v>
      </c>
      <c r="CQ7" s="36">
        <v>51.11</v>
      </c>
      <c r="CR7" s="36">
        <v>50.49</v>
      </c>
      <c r="CS7" s="36">
        <v>48.36</v>
      </c>
      <c r="CT7" s="36">
        <v>48.7</v>
      </c>
      <c r="CU7" s="36">
        <v>57.58</v>
      </c>
      <c r="CV7" s="36">
        <v>86.12</v>
      </c>
      <c r="CW7" s="36">
        <v>91.01</v>
      </c>
      <c r="CX7" s="36">
        <v>91.8</v>
      </c>
      <c r="CY7" s="36">
        <v>93.41</v>
      </c>
      <c r="CZ7" s="36">
        <v>93.78</v>
      </c>
      <c r="DA7" s="36">
        <v>74.13</v>
      </c>
      <c r="DB7" s="36">
        <v>74.16</v>
      </c>
      <c r="DC7" s="36">
        <v>74.209999999999994</v>
      </c>
      <c r="DD7" s="36">
        <v>75.239999999999995</v>
      </c>
      <c r="DE7" s="36">
        <v>74.959999999999994</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0</v>
      </c>
      <c r="EH7" s="36">
        <v>0.61</v>
      </c>
      <c r="EI7" s="36">
        <v>0.37</v>
      </c>
      <c r="EJ7" s="36">
        <v>0.7</v>
      </c>
      <c r="EK7" s="36">
        <v>0.91</v>
      </c>
      <c r="EL7" s="36">
        <v>1.26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2017-02-13T08:00:01Z</cp:lastPrinted>
  <dcterms:created xsi:type="dcterms:W3CDTF">2016-12-02T02:21:01Z</dcterms:created>
  <dcterms:modified xsi:type="dcterms:W3CDTF">2017-02-17T05:36:55Z</dcterms:modified>
</cp:coreProperties>
</file>