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非適用_水道事業" sheetId="4" r:id="rId1"/>
    <sheet name="データ" sheetId="5" state="hidden" r:id="rId2"/>
  </sheets>
  <calcPr calcId="15251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AY8" i="4" s="1"/>
  <c r="R6" i="5"/>
  <c r="Q6" i="5"/>
  <c r="P6" i="5"/>
  <c r="O6" i="5"/>
  <c r="N6" i="5"/>
  <c r="M6" i="5"/>
  <c r="L6" i="5"/>
  <c r="K6" i="5"/>
  <c r="R8" i="4" s="1"/>
  <c r="J6" i="5"/>
  <c r="I6" i="5"/>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AQ10" i="4"/>
  <c r="AI10" i="4"/>
  <c r="Z10" i="4"/>
  <c r="R10" i="4"/>
  <c r="J10" i="4"/>
  <c r="B10" i="4"/>
  <c r="AQ8" i="4"/>
  <c r="AI8" i="4"/>
  <c r="Z8" i="4"/>
  <c r="J8" i="4"/>
  <c r="B8" i="4"/>
  <c r="B6" i="4"/>
  <c r="C10" i="5" l="1"/>
  <c r="D10" i="5"/>
  <c r="E10" i="5"/>
  <c r="B10" i="5"/>
</calcChain>
</file>

<file path=xl/sharedStrings.xml><?xml version="1.0" encoding="utf-8"?>
<sst xmlns="http://schemas.openxmlformats.org/spreadsheetml/2006/main" count="218" uniqueCount="108">
  <si>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</si>
  <si>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</si>
  <si>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</si>
  <si>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</si>
  <si>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</si>
  <si>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</si>
  <si>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</si>
  <si>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</si>
  <si>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</si>
  <si>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</si>
  <si>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</si>
  <si>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</si>
  <si>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</si>
  <si>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</si>
  <si>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</si>
  <si>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</si>
  <si>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</si>
  <si>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</si>
  <si>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</si>
  <si>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</si>
  <si>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</si>
  <si>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</si>
  <si>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</si>
  <si>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</si>
  <si>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</si>
  <si>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</si>
  <si>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</si>
  <si>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</si>
  <si>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</si>
  <si>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</si>
  <si>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</si>
  <si>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</si>
  <si>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</si>
  <si>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</si>
  <si>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</si>
  <si>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</si>
  <si>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</si>
  <si>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</si>
  <si>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</si>
  <si>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平成23年度から平成25年度における各指標の類似団体平均値は、当時の事業数を基に算出していますが、管路更新率については、平成26年度の事業数を基に類似団体平均値を算出しています。</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</si>
  <si>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</si>
  <si>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</si>
  <si>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</si>
  <si>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</si>
  <si>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</si>
  <si>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</si>
  <si>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</si>
  <si>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</si>
  <si>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</si>
  <si>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</si>
  <si>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</si>
  <si>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</si>
  <si>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</si>
  <si>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</si>
  <si>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</si>
  <si>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</si>
  <si>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</si>
  <si>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</si>
  <si>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</si>
  <si>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</si>
  <si>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</si>
  <si>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</si>
  <si>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</si>
  <si>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</si>
  <si>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</si>
  <si>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</si>
  <si>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</si>
  <si>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</si>
  <si>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</si>
  <si>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</si>
  <si>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</si>
  <si>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</si>
  <si>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</si>
  <si>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</si>
  <si>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</si>
  <si>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</si>
  <si>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</si>
  <si>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</si>
  <si>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</si>
  <si>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</si>
  <si>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</si>
  <si>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</si>
  <si>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</si>
  <si>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</si>
  <si>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</si>
  <si>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</si>
  <si>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</si>
  <si>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</si>
  <si>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</si>
  <si>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</si>
  <si>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</si>
  <si>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</si>
  <si>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</si>
  <si>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庄原市</t>
  </si>
  <si>
    <t>法非適用</t>
  </si>
  <si>
    <t>水道事業</t>
  </si>
  <si>
    <t>簡易水道事業</t>
  </si>
  <si>
    <t>D2</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</si>
  <si>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</si>
  <si>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</si>
  <si>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</si>
  <si>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</si>
  <si>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</si>
  <si>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</si>
  <si>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</si>
  <si>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xml:space="preserve">①平成27年度の収益的収支比率は平成26年度から4.08％改善したものの、依然として100％を下回っており、地方債償還金を含めると収入不足の状況となっている。
④企業債残高対給水収益比率は類似団体平均値の112％であり、類似団体と比較して企業債残高の規模は大きい。
⑤料金回収率は50％を下回っており、水道料金収入だけでは給水に係る費用の半分もまかなうことが出来ていない。不足する部分は一般会計からの繰入金等で補填している。
⑥給水原価は類似団体平均値の182％となり、総費用と年間総有収水量が釣り合っていない状況にある。本市の簡易水道事業は、給水区域面積に対して給水人口が少ないため、総費用と比べて年間総有収水量が少ないという問題がある。
⑦施設利用率は平成26年度から3.43％減少し、過去５年間で最低となった。給水量に対して施設能力が高すぎるという状況が続いているため、今後、施設のダウンサイジングの検討していく。
⑧平成27年度の有収率は平成26年度から3.68％改善した。これは、継続して取り組んでいる漏水調査によって漏水箇所を特定し、修理を行ったため。
</t>
    <rPh sb="1" eb="3">
      <t>ヘイセイ</t>
    </rPh>
    <rPh sb="5" eb="7">
      <t>ネンド</t>
    </rPh>
    <rPh sb="16" eb="18">
      <t>ヘイセイ</t>
    </rPh>
    <rPh sb="20" eb="22">
      <t>ネンド</t>
    </rPh>
    <rPh sb="29" eb="31">
      <t>カイゼン</t>
    </rPh>
    <rPh sb="37" eb="39">
      <t>イゼン</t>
    </rPh>
    <rPh sb="332" eb="334">
      <t>ヘイセイ</t>
    </rPh>
    <rPh sb="336" eb="338">
      <t>ネンド</t>
    </rPh>
    <rPh sb="345" eb="347">
      <t>ゲンショウ</t>
    </rPh>
    <rPh sb="349" eb="351">
      <t>カコ</t>
    </rPh>
    <rPh sb="355" eb="357">
      <t>サイテイ</t>
    </rPh>
    <rPh sb="362" eb="364">
      <t>キュウスイ</t>
    </rPh>
    <rPh sb="364" eb="365">
      <t>リョウ</t>
    </rPh>
    <rPh sb="366" eb="367">
      <t>タイ</t>
    </rPh>
    <rPh sb="369" eb="371">
      <t>シセツ</t>
    </rPh>
    <rPh sb="371" eb="373">
      <t>ノウリョク</t>
    </rPh>
    <rPh sb="374" eb="375">
      <t>タカ</t>
    </rPh>
    <rPh sb="381" eb="383">
      <t>ジョウキョウ</t>
    </rPh>
    <rPh sb="384" eb="385">
      <t>ツヅイ</t>
    </rPh>
    <rPh sb="392" eb="394">
      <t>コンゴ</t>
    </rPh>
    <rPh sb="417" eb="419">
      <t>ヘイセイ</t>
    </rPh>
    <rPh sb="421" eb="423">
      <t>ネンド</t>
    </rPh>
    <rPh sb="428" eb="430">
      <t>ヘイセイ</t>
    </rPh>
    <rPh sb="432" eb="434">
      <t>ネンド</t>
    </rPh>
    <rPh sb="441" eb="443">
      <t>カイゼン</t>
    </rPh>
    <rPh sb="469" eb="471">
      <t>ロウスイ</t>
    </rPh>
    <rPh sb="471" eb="473">
      <t>カショ</t>
    </rPh>
    <rPh sb="474" eb="476">
      <t>トクテイ</t>
    </rPh>
    <rPh sb="478" eb="480">
      <t>シュウリ</t>
    </rPh>
    <rPh sb="481" eb="482">
      <t>オコナ</t>
    </rPh>
    <phoneticPr fontId="4"/>
  </si>
  <si>
    <t>③本市簡易水道事業においては、法定耐用年数を超えた管路がなく、一部漏水が多い管路や支障移転となった管路を除いて未だ管路更新は実施していない。そのため、平成27年度において管路更新率が0％となっている。耐用年数を迎えていないとはいえ、配水管の埋設箇所の環境により劣化が進行し、漏水が発生する事案が問題となっていることから、平成28年度末の上水道との経営統合後に順次更新を行っていく。</t>
    <rPh sb="41" eb="43">
      <t>シショウ</t>
    </rPh>
    <rPh sb="43" eb="45">
      <t>イテン</t>
    </rPh>
    <rPh sb="49" eb="51">
      <t>カンロ</t>
    </rPh>
    <rPh sb="75" eb="77">
      <t>ヘイセイ</t>
    </rPh>
    <rPh sb="79" eb="81">
      <t>ネンド</t>
    </rPh>
    <rPh sb="160" eb="162">
      <t>ヘイセイ</t>
    </rPh>
    <rPh sb="164" eb="166">
      <t>ネンド</t>
    </rPh>
    <rPh sb="166" eb="167">
      <t>マツ</t>
    </rPh>
    <rPh sb="168" eb="170">
      <t>ジョウスイ</t>
    </rPh>
    <rPh sb="170" eb="171">
      <t>ドウ</t>
    </rPh>
    <rPh sb="173" eb="175">
      <t>ケイエイ</t>
    </rPh>
    <rPh sb="175" eb="177">
      <t>トウゴウ</t>
    </rPh>
    <rPh sb="177" eb="178">
      <t>ゴ</t>
    </rPh>
    <rPh sb="179" eb="181">
      <t>ジュンジ</t>
    </rPh>
    <rPh sb="181" eb="183">
      <t>コウシン</t>
    </rPh>
    <rPh sb="184" eb="185">
      <t>オコナ</t>
    </rPh>
    <phoneticPr fontId="4"/>
  </si>
  <si>
    <t>　現在、本市簡易水道事業は水道料金収益と一般会計からの繰入金等によって運営されている。H28年度末には本市上水道事業との経営統合を行い、統合後には減価償却費が発生することから費用はさらに増大することとなる。
　今後、簡易水道事業は施設の更新時期を迎えるため、施設の耐震化やダウンサイジングも考慮した効果的な施設更新を行っていく必要がある。
　また、会計統合後においても健全な経営を続ける為に、水道料金改定や一般会計繰入金の見直しなど、経営改善に向けた取組みを検討していく。</t>
    <rPh sb="65" eb="66">
      <t>オコナ</t>
    </rPh>
    <rPh sb="105" eb="107">
      <t>コンゴ</t>
    </rPh>
    <rPh sb="108" eb="110">
      <t>カンイ</t>
    </rPh>
    <rPh sb="110" eb="112">
      <t>スイドウ</t>
    </rPh>
    <rPh sb="112" eb="114">
      <t>ジギョウ</t>
    </rPh>
    <rPh sb="115" eb="117">
      <t>シセツ</t>
    </rPh>
    <rPh sb="118" eb="120">
      <t>コウシン</t>
    </rPh>
    <rPh sb="120" eb="122">
      <t>ジキ</t>
    </rPh>
    <rPh sb="123" eb="124">
      <t>ムカ</t>
    </rPh>
    <rPh sb="129" eb="131">
      <t>シセツ</t>
    </rPh>
    <rPh sb="132" eb="135">
      <t>タイシンカ</t>
    </rPh>
    <rPh sb="145" eb="147">
      <t>コウリョ</t>
    </rPh>
    <rPh sb="149" eb="152">
      <t>コウカテキ</t>
    </rPh>
    <rPh sb="153" eb="155">
      <t>シセツ</t>
    </rPh>
    <rPh sb="155" eb="157">
      <t>コウシン</t>
    </rPh>
    <rPh sb="158" eb="159">
      <t>オコナ</t>
    </rPh>
    <rPh sb="163" eb="165">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</si>
</sst>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Red]&quot;¥&quot;\-#,##0"/>
    <numFmt numFmtId="176" formatCode="#,##0;&quot;△&quot;#,##0"/>
    <numFmt numFmtId="177" formatCode="#,##0.00;&quot;△&quot;#,##0.00"/>
    <numFmt numFmtId="178" formatCode="#,##0.00;&quot;△&quot;#,##0.00;&quot;-&quot;"/>
    <numFmt numFmtId="179"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0" fontId="0" fillId="2" borderId="5" xfId="0" applyFill="1" applyBorder="1">
      <alignment vertical="center"/>
    </xf>
    <xf numFmtId="179"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177" fontId="5" fillId="0" borderId="5" xfId="0" applyNumberFormat="1" applyFont="1" applyBorder="1" applyAlignment="1" applyProtection="1">
      <alignment horizontal="center" vertical="center"/>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0</c:v>
                </c:pt>
                <c:pt idx="1">
                  <c:v>0</c:v>
                </c:pt>
                <c:pt idx="2">
                  <c:v>0</c:v>
                </c:pt>
                <c:pt idx="3" formatCode="#,##0.00;&quot;△&quot;#,##0.00;&quot;-&quot;">
                  <c:v>0.12</c:v>
                </c:pt>
                <c:pt idx="4">
                  <c:v>0</c:v>
                </c:pt>
              </c:numCache>
            </c:numRef>
          </c:val>
        </c:ser>
        <c:dLbls>
          <c:showLegendKey val="0"/>
          <c:showVal val="0"/>
          <c:showCatName val="0"/>
          <c:showSerName val="0"/>
          <c:showPercent val="0"/>
          <c:showBubbleSize val="0"/>
        </c:dLbls>
        <c:gapWidth val="150"/>
        <c:axId val="96782592"/>
        <c:axId val="970264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1.08</c:v>
                </c:pt>
                <c:pt idx="1">
                  <c:v>0.69</c:v>
                </c:pt>
                <c:pt idx="2">
                  <c:v>0.89</c:v>
                </c:pt>
                <c:pt idx="3">
                  <c:v>0.98</c:v>
                </c:pt>
                <c:pt idx="4">
                  <c:v>0.76</c:v>
                </c:pt>
              </c:numCache>
            </c:numRef>
          </c:val>
          <c:smooth val="0"/>
        </c:ser>
        <c:dLbls>
          <c:showLegendKey val="0"/>
          <c:showVal val="0"/>
          <c:showCatName val="0"/>
          <c:showSerName val="0"/>
          <c:showPercent val="0"/>
          <c:showBubbleSize val="0"/>
        </c:dLbls>
        <c:marker val="1"/>
        <c:smooth val="0"/>
        <c:axId val="96782592"/>
        <c:axId val="97026432"/>
      </c:lineChart>
      <c:dateAx>
        <c:axId val="96782592"/>
        <c:scaling>
          <c:orientation val="minMax"/>
        </c:scaling>
        <c:delete val="1"/>
        <c:axPos val="b"/>
        <c:numFmt formatCode="ge" sourceLinked="1"/>
        <c:majorTickMark val="none"/>
        <c:minorTickMark val="none"/>
        <c:tickLblPos val="none"/>
        <c:crossAx val="97026432"/>
        <c:crosses val="autoZero"/>
        <c:auto val="1"/>
        <c:lblOffset val="100"/>
        <c:baseTimeUnit val="years"/>
      </c:dateAx>
      <c:valAx>
        <c:axId val="970264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678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72.180000000000007</c:v>
                </c:pt>
                <c:pt idx="1">
                  <c:v>69.739999999999995</c:v>
                </c:pt>
                <c:pt idx="2">
                  <c:v>76.3</c:v>
                </c:pt>
                <c:pt idx="3">
                  <c:v>72.7</c:v>
                </c:pt>
                <c:pt idx="4">
                  <c:v>76.78</c:v>
                </c:pt>
              </c:numCache>
            </c:numRef>
          </c:val>
        </c:ser>
        <c:dLbls>
          <c:showLegendKey val="0"/>
          <c:showVal val="0"/>
          <c:showCatName val="0"/>
          <c:showSerName val="0"/>
          <c:showPercent val="0"/>
          <c:showBubbleSize val="0"/>
        </c:dLbls>
        <c:gapWidth val="150"/>
        <c:axId val="97195904"/>
        <c:axId val="972103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75.239999999999995</c:v>
                </c:pt>
                <c:pt idx="1">
                  <c:v>73.63</c:v>
                </c:pt>
                <c:pt idx="2">
                  <c:v>75.709999999999994</c:v>
                </c:pt>
                <c:pt idx="3">
                  <c:v>75.09</c:v>
                </c:pt>
                <c:pt idx="4">
                  <c:v>75.34</c:v>
                </c:pt>
              </c:numCache>
            </c:numRef>
          </c:val>
          <c:smooth val="0"/>
        </c:ser>
        <c:dLbls>
          <c:showLegendKey val="0"/>
          <c:showVal val="0"/>
          <c:showCatName val="0"/>
          <c:showSerName val="0"/>
          <c:showPercent val="0"/>
          <c:showBubbleSize val="0"/>
        </c:dLbls>
        <c:marker val="1"/>
        <c:smooth val="0"/>
        <c:axId val="97195904"/>
        <c:axId val="97210368"/>
      </c:lineChart>
      <c:dateAx>
        <c:axId val="97195904"/>
        <c:scaling>
          <c:orientation val="minMax"/>
        </c:scaling>
        <c:delete val="1"/>
        <c:axPos val="b"/>
        <c:numFmt formatCode="ge" sourceLinked="1"/>
        <c:majorTickMark val="none"/>
        <c:minorTickMark val="none"/>
        <c:tickLblPos val="none"/>
        <c:crossAx val="97210368"/>
        <c:crosses val="autoZero"/>
        <c:auto val="1"/>
        <c:lblOffset val="100"/>
        <c:baseTimeUnit val="years"/>
      </c:dateAx>
      <c:valAx>
        <c:axId val="972103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1959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7236480"/>
        <c:axId val="972384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7236480"/>
        <c:axId val="97238400"/>
      </c:lineChart>
      <c:dateAx>
        <c:axId val="97236480"/>
        <c:scaling>
          <c:orientation val="minMax"/>
        </c:scaling>
        <c:delete val="1"/>
        <c:axPos val="b"/>
        <c:numFmt formatCode="ge" sourceLinked="1"/>
        <c:majorTickMark val="none"/>
        <c:minorTickMark val="none"/>
        <c:tickLblPos val="none"/>
        <c:crossAx val="97238400"/>
        <c:crosses val="autoZero"/>
        <c:auto val="1"/>
        <c:lblOffset val="100"/>
        <c:baseTimeUnit val="years"/>
      </c:dateAx>
      <c:valAx>
        <c:axId val="972384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2364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0033664"/>
        <c:axId val="1000355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0033664"/>
        <c:axId val="100035584"/>
      </c:lineChart>
      <c:dateAx>
        <c:axId val="100033664"/>
        <c:scaling>
          <c:orientation val="minMax"/>
        </c:scaling>
        <c:delete val="1"/>
        <c:axPos val="b"/>
        <c:numFmt formatCode="ge" sourceLinked="1"/>
        <c:majorTickMark val="none"/>
        <c:minorTickMark val="none"/>
        <c:tickLblPos val="none"/>
        <c:crossAx val="100035584"/>
        <c:crosses val="autoZero"/>
        <c:auto val="1"/>
        <c:lblOffset val="100"/>
        <c:baseTimeUnit val="years"/>
      </c:dateAx>
      <c:valAx>
        <c:axId val="10003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03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9815424"/>
        <c:axId val="998165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9815424"/>
        <c:axId val="99816576"/>
      </c:lineChart>
      <c:dateAx>
        <c:axId val="99815424"/>
        <c:scaling>
          <c:orientation val="minMax"/>
        </c:scaling>
        <c:delete val="1"/>
        <c:axPos val="b"/>
        <c:numFmt formatCode="ge" sourceLinked="1"/>
        <c:majorTickMark val="none"/>
        <c:minorTickMark val="none"/>
        <c:tickLblPos val="none"/>
        <c:crossAx val="99816576"/>
        <c:crosses val="autoZero"/>
        <c:auto val="1"/>
        <c:lblOffset val="100"/>
        <c:baseTimeUnit val="years"/>
      </c:dateAx>
      <c:valAx>
        <c:axId val="998165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8154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9846784"/>
        <c:axId val="998612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9846784"/>
        <c:axId val="99861248"/>
      </c:lineChart>
      <c:dateAx>
        <c:axId val="99846784"/>
        <c:scaling>
          <c:orientation val="minMax"/>
        </c:scaling>
        <c:delete val="1"/>
        <c:axPos val="b"/>
        <c:numFmt formatCode="ge" sourceLinked="1"/>
        <c:majorTickMark val="none"/>
        <c:minorTickMark val="none"/>
        <c:tickLblPos val="none"/>
        <c:crossAx val="99861248"/>
        <c:crosses val="autoZero"/>
        <c:auto val="1"/>
        <c:lblOffset val="100"/>
        <c:baseTimeUnit val="years"/>
      </c:dateAx>
      <c:valAx>
        <c:axId val="998612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8467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1702.68</c:v>
                </c:pt>
                <c:pt idx="1">
                  <c:v>1638.69</c:v>
                </c:pt>
                <c:pt idx="2">
                  <c:v>1591.83</c:v>
                </c:pt>
                <c:pt idx="3">
                  <c:v>1519.42</c:v>
                </c:pt>
                <c:pt idx="4">
                  <c:v>1438.05</c:v>
                </c:pt>
              </c:numCache>
            </c:numRef>
          </c:val>
        </c:ser>
        <c:dLbls>
          <c:showLegendKey val="0"/>
          <c:showVal val="0"/>
          <c:showCatName val="0"/>
          <c:showSerName val="0"/>
          <c:showPercent val="0"/>
          <c:showBubbleSize val="0"/>
        </c:dLbls>
        <c:gapWidth val="150"/>
        <c:axId val="99877632"/>
        <c:axId val="998795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1168.8</c:v>
                </c:pt>
                <c:pt idx="1">
                  <c:v>1158.82</c:v>
                </c:pt>
                <c:pt idx="2">
                  <c:v>1167.7</c:v>
                </c:pt>
                <c:pt idx="3">
                  <c:v>1228.58</c:v>
                </c:pt>
                <c:pt idx="4">
                  <c:v>1280.18</c:v>
                </c:pt>
              </c:numCache>
            </c:numRef>
          </c:val>
          <c:smooth val="0"/>
        </c:ser>
        <c:dLbls>
          <c:showLegendKey val="0"/>
          <c:showVal val="0"/>
          <c:showCatName val="0"/>
          <c:showSerName val="0"/>
          <c:showPercent val="0"/>
          <c:showBubbleSize val="0"/>
        </c:dLbls>
        <c:marker val="1"/>
        <c:smooth val="0"/>
        <c:axId val="99877632"/>
        <c:axId val="99879552"/>
      </c:lineChart>
      <c:dateAx>
        <c:axId val="99877632"/>
        <c:scaling>
          <c:orientation val="minMax"/>
        </c:scaling>
        <c:delete val="1"/>
        <c:axPos val="b"/>
        <c:numFmt formatCode="ge" sourceLinked="1"/>
        <c:majorTickMark val="none"/>
        <c:minorTickMark val="none"/>
        <c:tickLblPos val="none"/>
        <c:crossAx val="99879552"/>
        <c:crosses val="autoZero"/>
        <c:auto val="1"/>
        <c:lblOffset val="100"/>
        <c:baseTimeUnit val="years"/>
      </c:dateAx>
      <c:valAx>
        <c:axId val="998795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8776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39.74</c:v>
                </c:pt>
                <c:pt idx="1">
                  <c:v>42.36</c:v>
                </c:pt>
                <c:pt idx="2">
                  <c:v>41.39</c:v>
                </c:pt>
                <c:pt idx="3">
                  <c:v>42.76</c:v>
                </c:pt>
                <c:pt idx="4">
                  <c:v>43.63</c:v>
                </c:pt>
              </c:numCache>
            </c:numRef>
          </c:val>
        </c:ser>
        <c:dLbls>
          <c:showLegendKey val="0"/>
          <c:showVal val="0"/>
          <c:showCatName val="0"/>
          <c:showSerName val="0"/>
          <c:showPercent val="0"/>
          <c:showBubbleSize val="0"/>
        </c:dLbls>
        <c:gapWidth val="150"/>
        <c:axId val="99935360"/>
        <c:axId val="99937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56.44</c:v>
                </c:pt>
                <c:pt idx="1">
                  <c:v>55.6</c:v>
                </c:pt>
                <c:pt idx="2">
                  <c:v>54.43</c:v>
                </c:pt>
                <c:pt idx="3">
                  <c:v>53.81</c:v>
                </c:pt>
                <c:pt idx="4">
                  <c:v>53.62</c:v>
                </c:pt>
              </c:numCache>
            </c:numRef>
          </c:val>
          <c:smooth val="0"/>
        </c:ser>
        <c:dLbls>
          <c:showLegendKey val="0"/>
          <c:showVal val="0"/>
          <c:showCatName val="0"/>
          <c:showSerName val="0"/>
          <c:showPercent val="0"/>
          <c:showBubbleSize val="0"/>
        </c:dLbls>
        <c:marker val="1"/>
        <c:smooth val="0"/>
        <c:axId val="99935360"/>
        <c:axId val="99937280"/>
      </c:lineChart>
      <c:dateAx>
        <c:axId val="99935360"/>
        <c:scaling>
          <c:orientation val="minMax"/>
        </c:scaling>
        <c:delete val="1"/>
        <c:axPos val="b"/>
        <c:numFmt formatCode="ge" sourceLinked="1"/>
        <c:majorTickMark val="none"/>
        <c:minorTickMark val="none"/>
        <c:tickLblPos val="none"/>
        <c:crossAx val="99937280"/>
        <c:crosses val="autoZero"/>
        <c:auto val="1"/>
        <c:lblOffset val="100"/>
        <c:baseTimeUnit val="years"/>
      </c:dateAx>
      <c:valAx>
        <c:axId val="99937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935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557.17999999999995</c:v>
                </c:pt>
                <c:pt idx="1">
                  <c:v>550.28</c:v>
                </c:pt>
                <c:pt idx="2">
                  <c:v>536.41999999999996</c:v>
                </c:pt>
                <c:pt idx="3">
                  <c:v>533.29999999999995</c:v>
                </c:pt>
                <c:pt idx="4">
                  <c:v>524.16999999999996</c:v>
                </c:pt>
              </c:numCache>
            </c:numRef>
          </c:val>
        </c:ser>
        <c:dLbls>
          <c:showLegendKey val="0"/>
          <c:showVal val="0"/>
          <c:showCatName val="0"/>
          <c:showSerName val="0"/>
          <c:showPercent val="0"/>
          <c:showBubbleSize val="0"/>
        </c:dLbls>
        <c:gapWidth val="150"/>
        <c:axId val="99962880"/>
        <c:axId val="999648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270.7</c:v>
                </c:pt>
                <c:pt idx="1">
                  <c:v>275.86</c:v>
                </c:pt>
                <c:pt idx="2">
                  <c:v>279.8</c:v>
                </c:pt>
                <c:pt idx="3">
                  <c:v>284.64999999999998</c:v>
                </c:pt>
                <c:pt idx="4">
                  <c:v>287.7</c:v>
                </c:pt>
              </c:numCache>
            </c:numRef>
          </c:val>
          <c:smooth val="0"/>
        </c:ser>
        <c:dLbls>
          <c:showLegendKey val="0"/>
          <c:showVal val="0"/>
          <c:showCatName val="0"/>
          <c:showSerName val="0"/>
          <c:showPercent val="0"/>
          <c:showBubbleSize val="0"/>
        </c:dLbls>
        <c:marker val="1"/>
        <c:smooth val="0"/>
        <c:axId val="99962880"/>
        <c:axId val="99964800"/>
      </c:lineChart>
      <c:dateAx>
        <c:axId val="99962880"/>
        <c:scaling>
          <c:orientation val="minMax"/>
        </c:scaling>
        <c:delete val="1"/>
        <c:axPos val="b"/>
        <c:numFmt formatCode="ge" sourceLinked="1"/>
        <c:majorTickMark val="none"/>
        <c:minorTickMark val="none"/>
        <c:tickLblPos val="none"/>
        <c:crossAx val="99964800"/>
        <c:crosses val="autoZero"/>
        <c:auto val="1"/>
        <c:lblOffset val="100"/>
        <c:baseTimeUnit val="years"/>
      </c:dateAx>
      <c:valAx>
        <c:axId val="999648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962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60.91</c:v>
                </c:pt>
                <c:pt idx="1">
                  <c:v>54.84</c:v>
                </c:pt>
                <c:pt idx="2">
                  <c:v>55.03</c:v>
                </c:pt>
                <c:pt idx="3">
                  <c:v>57.96</c:v>
                </c:pt>
                <c:pt idx="4">
                  <c:v>54.53</c:v>
                </c:pt>
              </c:numCache>
            </c:numRef>
          </c:val>
        </c:ser>
        <c:dLbls>
          <c:showLegendKey val="0"/>
          <c:showVal val="0"/>
          <c:showCatName val="0"/>
          <c:showSerName val="0"/>
          <c:showPercent val="0"/>
          <c:showBubbleSize val="0"/>
        </c:dLbls>
        <c:gapWidth val="150"/>
        <c:axId val="99978624"/>
        <c:axId val="1000053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59.84</c:v>
                </c:pt>
                <c:pt idx="1">
                  <c:v>60.66</c:v>
                </c:pt>
                <c:pt idx="2">
                  <c:v>60.17</c:v>
                </c:pt>
                <c:pt idx="3">
                  <c:v>58.96</c:v>
                </c:pt>
                <c:pt idx="4">
                  <c:v>58.1</c:v>
                </c:pt>
              </c:numCache>
            </c:numRef>
          </c:val>
          <c:smooth val="0"/>
        </c:ser>
        <c:dLbls>
          <c:showLegendKey val="0"/>
          <c:showVal val="0"/>
          <c:showCatName val="0"/>
          <c:showSerName val="0"/>
          <c:showPercent val="0"/>
          <c:showBubbleSize val="0"/>
        </c:dLbls>
        <c:marker val="1"/>
        <c:smooth val="0"/>
        <c:axId val="99978624"/>
        <c:axId val="100005376"/>
      </c:lineChart>
      <c:dateAx>
        <c:axId val="99978624"/>
        <c:scaling>
          <c:orientation val="minMax"/>
        </c:scaling>
        <c:delete val="1"/>
        <c:axPos val="b"/>
        <c:numFmt formatCode="ge" sourceLinked="1"/>
        <c:majorTickMark val="none"/>
        <c:minorTickMark val="none"/>
        <c:tickLblPos val="none"/>
        <c:crossAx val="100005376"/>
        <c:crosses val="autoZero"/>
        <c:auto val="1"/>
        <c:lblOffset val="100"/>
        <c:baseTimeUnit val="years"/>
      </c:dateAx>
      <c:valAx>
        <c:axId val="1000053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978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79.22</c:v>
                </c:pt>
                <c:pt idx="1">
                  <c:v>84.04</c:v>
                </c:pt>
                <c:pt idx="2">
                  <c:v>84.76</c:v>
                </c:pt>
                <c:pt idx="3">
                  <c:v>79.400000000000006</c:v>
                </c:pt>
                <c:pt idx="4">
                  <c:v>83.08</c:v>
                </c:pt>
              </c:numCache>
            </c:numRef>
          </c:val>
        </c:ser>
        <c:dLbls>
          <c:showLegendKey val="0"/>
          <c:showVal val="0"/>
          <c:showCatName val="0"/>
          <c:showSerName val="0"/>
          <c:showPercent val="0"/>
          <c:showBubbleSize val="0"/>
        </c:dLbls>
        <c:gapWidth val="150"/>
        <c:axId val="100224000"/>
        <c:axId val="1002425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77.989999999999995</c:v>
                </c:pt>
                <c:pt idx="1">
                  <c:v>77.319999999999993</c:v>
                </c:pt>
                <c:pt idx="2">
                  <c:v>76.680000000000007</c:v>
                </c:pt>
                <c:pt idx="3">
                  <c:v>76.58</c:v>
                </c:pt>
                <c:pt idx="4">
                  <c:v>76.69</c:v>
                </c:pt>
              </c:numCache>
            </c:numRef>
          </c:val>
          <c:smooth val="0"/>
        </c:ser>
        <c:dLbls>
          <c:showLegendKey val="0"/>
          <c:showVal val="0"/>
          <c:showCatName val="0"/>
          <c:showSerName val="0"/>
          <c:showPercent val="0"/>
          <c:showBubbleSize val="0"/>
        </c:dLbls>
        <c:marker val="1"/>
        <c:smooth val="0"/>
        <c:axId val="100224000"/>
        <c:axId val="100242560"/>
      </c:lineChart>
      <c:dateAx>
        <c:axId val="100224000"/>
        <c:scaling>
          <c:orientation val="minMax"/>
        </c:scaling>
        <c:delete val="1"/>
        <c:axPos val="b"/>
        <c:numFmt formatCode="ge" sourceLinked="1"/>
        <c:majorTickMark val="none"/>
        <c:minorTickMark val="none"/>
        <c:tickLblPos val="none"/>
        <c:crossAx val="100242560"/>
        <c:crosses val="autoZero"/>
        <c:auto val="1"/>
        <c:lblOffset val="100"/>
        <c:baseTimeUnit val="years"/>
      </c:dateAx>
      <c:valAx>
        <c:axId val="1002425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224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5C5551-6BC5-448F-A607-3D12B8B59C7F}" type="TxLink">
            <a:rPr kumimoji="1" lang="en-US" altLang="en-US" sz="900" b="0" i="0" u="none" strike="noStrike">
              <a:solidFill>
                <a:srgbClr val="000000"/>
              </a:solidFill>
              <a:latin typeface="ＭＳ ゴシック" pitchFamily="49" charset="-128"/>
              <a:ea typeface="ＭＳ ゴシック" pitchFamily="49" charset="-128"/>
            </a:rPr>
            <a:pPr algn="r"/>
            <a:t>【75.51】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A7864B-ACF3-481F-B050-61B73191253B}" type="TxLink">
            <a:rPr kumimoji="1" lang="en-US" altLang="en-US" sz="900" b="0" i="0" u="none" strike="noStrike">
              <a:solidFill>
                <a:srgbClr val="000000"/>
              </a:solidFill>
              <a:latin typeface="ＭＳ ゴシック" pitchFamily="49" charset="-128"/>
              <a:ea typeface="ＭＳ ゴシック" pitchFamily="49" charset="-128"/>
            </a:rPr>
            <a:pPr algn="r"/>
            <a:t>【1,242.90】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EA00AD4-712F-48B4-8AC6-D165EE501A5A}" type="TxLink">
            <a:rPr kumimoji="1" lang="en-US" altLang="en-US" sz="900" b="0" i="0" u="none" strike="noStrike">
              <a:solidFill>
                <a:srgbClr val="000000"/>
              </a:solidFill>
              <a:latin typeface="ＭＳ ゴシック" pitchFamily="49" charset="-128"/>
              <a:ea typeface="ＭＳ ゴシック" pitchFamily="49" charset="-128"/>
            </a:rPr>
            <a:pPr algn="r"/>
            <a:t>【75.27】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36CBBAC-41F3-4693-A3B2-EDF36D77586E}" type="TxLink">
            <a:rPr kumimoji="1" lang="en-US" altLang="en-US" sz="900" b="0" i="0" u="none" strike="noStrike">
              <a:solidFill>
                <a:srgbClr val="000000"/>
              </a:solidFill>
              <a:latin typeface="ＭＳ ゴシック" pitchFamily="49" charset="-128"/>
              <a:ea typeface="ＭＳ ゴシック" pitchFamily="49" charset="-128"/>
            </a:rPr>
            <a:pPr algn="r"/>
            <a:t>【57.58】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416C90C-C1F4-4DC9-ABA9-4A5B4038DED3}" type="TxLink">
            <a:rPr kumimoji="1" lang="en-US" altLang="en-US" sz="900" b="0" i="0" u="none" strike="noStrike">
              <a:solidFill>
                <a:srgbClr val="000000"/>
              </a:solidFill>
              <a:latin typeface="ＭＳ ゴシック" pitchFamily="49" charset="-128"/>
              <a:ea typeface="ＭＳ ゴシック" pitchFamily="49" charset="-128"/>
            </a:rPr>
            <a:pPr algn="r"/>
            <a:t>【524.69】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73F2C93-BBF4-47A9-AB7E-81D1582D3EDB}" type="TxLink">
            <a:rPr kumimoji="1" lang="en-US" altLang="en-US" sz="900" b="0" i="0" u="none" strike="noStrike">
              <a:solidFill>
                <a:srgbClr val="000000"/>
              </a:solidFill>
              <a:latin typeface="ＭＳ ゴシック" pitchFamily="49" charset="-128"/>
              <a:ea typeface="ＭＳ ゴシック" pitchFamily="49" charset="-128"/>
            </a:rPr>
            <a:pPr algn="r"/>
            <a:t>【33.35】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C584A1D-6D2A-4B72-85F2-F54367919097}" type="TxLink">
            <a:rPr kumimoji="1" lang="en-US" altLang="en-US" sz="900" b="0" i="0" u="none" strike="noStrike">
              <a:solidFill>
                <a:srgbClr val="000000"/>
              </a:solidFill>
              <a:latin typeface="ＭＳ ゴシック" pitchFamily="49" charset="-128"/>
              <a:ea typeface="ＭＳ ゴシック" pitchFamily="49" charset="-128"/>
            </a:rPr>
            <a:pPr algn="r"/>
            <a:t>【0.71】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view="pageBreakPreview" zoomScale="85" zoomScaleNormal="100"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6" t="s">
        <v>0</v>
      </c>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row>
    <row r="3" spans="1:78" ht="9.75" customHeight="1">
      <c r="A3" s="2"/>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row>
    <row r="4" spans="1:78" ht="9.75" customHeight="1">
      <c r="A4" s="2"/>
      <c r="B4" s="76"/>
      <c r="C4" s="76"/>
      <c r="D4" s="76"/>
      <c r="E4" s="76"/>
      <c r="F4" s="76"/>
      <c r="G4" s="76"/>
      <c r="H4" s="76"/>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76"/>
      <c r="BK4" s="76"/>
      <c r="BL4" s="76"/>
      <c r="BM4" s="76"/>
      <c r="BN4" s="76"/>
      <c r="BO4" s="76"/>
      <c r="BP4" s="76"/>
      <c r="BQ4" s="76"/>
      <c r="BR4" s="76"/>
      <c r="BS4" s="76"/>
      <c r="BT4" s="76"/>
      <c r="BU4" s="76"/>
      <c r="BV4" s="76"/>
      <c r="BW4" s="76"/>
      <c r="BX4" s="76"/>
      <c r="BY4" s="76"/>
      <c r="BZ4" s="76"/>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7" t="str">
        <f>データ!H6</f>
        <v>広島県　庄原市</v>
      </c>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78" t="s">
        <v>1</v>
      </c>
      <c r="C7" s="79"/>
      <c r="D7" s="79"/>
      <c r="E7" s="79"/>
      <c r="F7" s="79"/>
      <c r="G7" s="79"/>
      <c r="H7" s="79"/>
      <c r="I7" s="80"/>
      <c r="J7" s="78" t="s">
        <v>2</v>
      </c>
      <c r="K7" s="79"/>
      <c r="L7" s="79"/>
      <c r="M7" s="79"/>
      <c r="N7" s="79"/>
      <c r="O7" s="79"/>
      <c r="P7" s="79"/>
      <c r="Q7" s="80"/>
      <c r="R7" s="78" t="s">
        <v>3</v>
      </c>
      <c r="S7" s="79"/>
      <c r="T7" s="79"/>
      <c r="U7" s="79"/>
      <c r="V7" s="79"/>
      <c r="W7" s="79"/>
      <c r="X7" s="79"/>
      <c r="Y7" s="80"/>
      <c r="Z7" s="78" t="s">
        <v>4</v>
      </c>
      <c r="AA7" s="79"/>
      <c r="AB7" s="79"/>
      <c r="AC7" s="79"/>
      <c r="AD7" s="79"/>
      <c r="AE7" s="79"/>
      <c r="AF7" s="79"/>
      <c r="AG7" s="80"/>
      <c r="AH7" s="3"/>
      <c r="AI7" s="78" t="s">
        <v>5</v>
      </c>
      <c r="AJ7" s="79"/>
      <c r="AK7" s="79"/>
      <c r="AL7" s="79"/>
      <c r="AM7" s="79"/>
      <c r="AN7" s="79"/>
      <c r="AO7" s="79"/>
      <c r="AP7" s="80"/>
      <c r="AQ7" s="67" t="s">
        <v>6</v>
      </c>
      <c r="AR7" s="67"/>
      <c r="AS7" s="67"/>
      <c r="AT7" s="67"/>
      <c r="AU7" s="67"/>
      <c r="AV7" s="67"/>
      <c r="AW7" s="67"/>
      <c r="AX7" s="67"/>
      <c r="AY7" s="67" t="s">
        <v>7</v>
      </c>
      <c r="AZ7" s="67"/>
      <c r="BA7" s="67"/>
      <c r="BB7" s="67"/>
      <c r="BC7" s="67"/>
      <c r="BD7" s="67"/>
      <c r="BE7" s="67"/>
      <c r="BF7" s="67"/>
      <c r="BG7" s="3"/>
      <c r="BH7" s="3"/>
      <c r="BI7" s="3"/>
      <c r="BJ7" s="3"/>
      <c r="BK7" s="3"/>
      <c r="BL7" s="4" t="s">
        <v>8</v>
      </c>
      <c r="BM7" s="5"/>
      <c r="BN7" s="5"/>
      <c r="BO7" s="5"/>
      <c r="BP7" s="5"/>
      <c r="BQ7" s="5"/>
      <c r="BR7" s="5"/>
      <c r="BS7" s="5"/>
      <c r="BT7" s="5"/>
      <c r="BU7" s="5"/>
      <c r="BV7" s="5"/>
      <c r="BW7" s="5"/>
      <c r="BX7" s="5"/>
      <c r="BY7" s="6"/>
    </row>
    <row r="8" spans="1:78" ht="18.75" customHeight="1">
      <c r="A8" s="2"/>
      <c r="B8" s="70" t="str">
        <f>データ!I6</f>
        <v>法非適用</v>
      </c>
      <c r="C8" s="71"/>
      <c r="D8" s="71"/>
      <c r="E8" s="71"/>
      <c r="F8" s="71"/>
      <c r="G8" s="71"/>
      <c r="H8" s="71"/>
      <c r="I8" s="72"/>
      <c r="J8" s="70" t="str">
        <f>データ!J6</f>
        <v>水道事業</v>
      </c>
      <c r="K8" s="71"/>
      <c r="L8" s="71"/>
      <c r="M8" s="71"/>
      <c r="N8" s="71"/>
      <c r="O8" s="71"/>
      <c r="P8" s="71"/>
      <c r="Q8" s="72"/>
      <c r="R8" s="70" t="str">
        <f>データ!K6</f>
        <v>簡易水道事業</v>
      </c>
      <c r="S8" s="71"/>
      <c r="T8" s="71"/>
      <c r="U8" s="71"/>
      <c r="V8" s="71"/>
      <c r="W8" s="71"/>
      <c r="X8" s="71"/>
      <c r="Y8" s="72"/>
      <c r="Z8" s="70" t="str">
        <f>データ!L6</f>
        <v>D2</v>
      </c>
      <c r="AA8" s="71"/>
      <c r="AB8" s="71"/>
      <c r="AC8" s="71"/>
      <c r="AD8" s="71"/>
      <c r="AE8" s="71"/>
      <c r="AF8" s="71"/>
      <c r="AG8" s="72"/>
      <c r="AH8" s="3"/>
      <c r="AI8" s="73">
        <f>データ!Q6</f>
        <v>37557</v>
      </c>
      <c r="AJ8" s="74"/>
      <c r="AK8" s="74"/>
      <c r="AL8" s="74"/>
      <c r="AM8" s="74"/>
      <c r="AN8" s="74"/>
      <c r="AO8" s="74"/>
      <c r="AP8" s="75"/>
      <c r="AQ8" s="56">
        <f>データ!R6</f>
        <v>1246.49</v>
      </c>
      <c r="AR8" s="56"/>
      <c r="AS8" s="56"/>
      <c r="AT8" s="56"/>
      <c r="AU8" s="56"/>
      <c r="AV8" s="56"/>
      <c r="AW8" s="56"/>
      <c r="AX8" s="56"/>
      <c r="AY8" s="56">
        <f>データ!S6</f>
        <v>30.13</v>
      </c>
      <c r="AZ8" s="56"/>
      <c r="BA8" s="56"/>
      <c r="BB8" s="56"/>
      <c r="BC8" s="56"/>
      <c r="BD8" s="56"/>
      <c r="BE8" s="56"/>
      <c r="BF8" s="56"/>
      <c r="BG8" s="3"/>
      <c r="BH8" s="3"/>
      <c r="BI8" s="3"/>
      <c r="BJ8" s="3"/>
      <c r="BK8" s="3"/>
      <c r="BL8" s="65" t="s">
        <v>9</v>
      </c>
      <c r="BM8" s="66"/>
      <c r="BN8" s="7" t="s">
        <v>10</v>
      </c>
      <c r="BO8" s="8"/>
      <c r="BP8" s="8"/>
      <c r="BQ8" s="8"/>
      <c r="BR8" s="8"/>
      <c r="BS8" s="8"/>
      <c r="BT8" s="8"/>
      <c r="BU8" s="8"/>
      <c r="BV8" s="8"/>
      <c r="BW8" s="8"/>
      <c r="BX8" s="8"/>
      <c r="BY8" s="9"/>
    </row>
    <row r="9" spans="1:78" ht="18.75" customHeight="1">
      <c r="A9" s="2"/>
      <c r="B9" s="67" t="s">
        <v>11</v>
      </c>
      <c r="C9" s="67"/>
      <c r="D9" s="67"/>
      <c r="E9" s="67"/>
      <c r="F9" s="67"/>
      <c r="G9" s="67"/>
      <c r="H9" s="67"/>
      <c r="I9" s="67"/>
      <c r="J9" s="67" t="s">
        <v>12</v>
      </c>
      <c r="K9" s="67"/>
      <c r="L9" s="67"/>
      <c r="M9" s="67"/>
      <c r="N9" s="67"/>
      <c r="O9" s="67"/>
      <c r="P9" s="67"/>
      <c r="Q9" s="67"/>
      <c r="R9" s="67" t="s">
        <v>13</v>
      </c>
      <c r="S9" s="67"/>
      <c r="T9" s="67"/>
      <c r="U9" s="67"/>
      <c r="V9" s="67"/>
      <c r="W9" s="67"/>
      <c r="X9" s="67"/>
      <c r="Y9" s="67"/>
      <c r="Z9" s="67" t="s">
        <v>14</v>
      </c>
      <c r="AA9" s="67"/>
      <c r="AB9" s="67"/>
      <c r="AC9" s="67"/>
      <c r="AD9" s="67"/>
      <c r="AE9" s="67"/>
      <c r="AF9" s="67"/>
      <c r="AG9" s="67"/>
      <c r="AH9" s="3"/>
      <c r="AI9" s="67" t="s">
        <v>15</v>
      </c>
      <c r="AJ9" s="67"/>
      <c r="AK9" s="67"/>
      <c r="AL9" s="67"/>
      <c r="AM9" s="67"/>
      <c r="AN9" s="67"/>
      <c r="AO9" s="67"/>
      <c r="AP9" s="67"/>
      <c r="AQ9" s="67" t="s">
        <v>16</v>
      </c>
      <c r="AR9" s="67"/>
      <c r="AS9" s="67"/>
      <c r="AT9" s="67"/>
      <c r="AU9" s="67"/>
      <c r="AV9" s="67"/>
      <c r="AW9" s="67"/>
      <c r="AX9" s="67"/>
      <c r="AY9" s="67" t="s">
        <v>17</v>
      </c>
      <c r="AZ9" s="67"/>
      <c r="BA9" s="67"/>
      <c r="BB9" s="67"/>
      <c r="BC9" s="67"/>
      <c r="BD9" s="67"/>
      <c r="BE9" s="67"/>
      <c r="BF9" s="67"/>
      <c r="BG9" s="3"/>
      <c r="BH9" s="3"/>
      <c r="BI9" s="3"/>
      <c r="BJ9" s="3"/>
      <c r="BK9" s="3"/>
      <c r="BL9" s="68" t="s">
        <v>18</v>
      </c>
      <c r="BM9" s="69"/>
      <c r="BN9" s="10" t="s">
        <v>19</v>
      </c>
      <c r="BO9" s="11"/>
      <c r="BP9" s="11"/>
      <c r="BQ9" s="11"/>
      <c r="BR9" s="11"/>
      <c r="BS9" s="11"/>
      <c r="BT9" s="11"/>
      <c r="BU9" s="11"/>
      <c r="BV9" s="11"/>
      <c r="BW9" s="11"/>
      <c r="BX9" s="11"/>
      <c r="BY9" s="12"/>
    </row>
    <row r="10" spans="1:78" ht="18.75" customHeight="1">
      <c r="A10" s="2"/>
      <c r="B10" s="56" t="str">
        <f>データ!M6</f>
        <v>-</v>
      </c>
      <c r="C10" s="56"/>
      <c r="D10" s="56"/>
      <c r="E10" s="56"/>
      <c r="F10" s="56"/>
      <c r="G10" s="56"/>
      <c r="H10" s="56"/>
      <c r="I10" s="56"/>
      <c r="J10" s="56" t="str">
        <f>データ!N6</f>
        <v>該当数値なし</v>
      </c>
      <c r="K10" s="56"/>
      <c r="L10" s="56"/>
      <c r="M10" s="56"/>
      <c r="N10" s="56"/>
      <c r="O10" s="56"/>
      <c r="P10" s="56"/>
      <c r="Q10" s="56"/>
      <c r="R10" s="56">
        <f>データ!O6</f>
        <v>15.84</v>
      </c>
      <c r="S10" s="56"/>
      <c r="T10" s="56"/>
      <c r="U10" s="56"/>
      <c r="V10" s="56"/>
      <c r="W10" s="56"/>
      <c r="X10" s="56"/>
      <c r="Y10" s="56"/>
      <c r="Z10" s="64">
        <f>データ!P6</f>
        <v>3369</v>
      </c>
      <c r="AA10" s="64"/>
      <c r="AB10" s="64"/>
      <c r="AC10" s="64"/>
      <c r="AD10" s="64"/>
      <c r="AE10" s="64"/>
      <c r="AF10" s="64"/>
      <c r="AG10" s="64"/>
      <c r="AH10" s="2"/>
      <c r="AI10" s="64">
        <f>データ!T6</f>
        <v>5898</v>
      </c>
      <c r="AJ10" s="64"/>
      <c r="AK10" s="64"/>
      <c r="AL10" s="64"/>
      <c r="AM10" s="64"/>
      <c r="AN10" s="64"/>
      <c r="AO10" s="64"/>
      <c r="AP10" s="64"/>
      <c r="AQ10" s="56">
        <f>データ!U6</f>
        <v>55.9</v>
      </c>
      <c r="AR10" s="56"/>
      <c r="AS10" s="56"/>
      <c r="AT10" s="56"/>
      <c r="AU10" s="56"/>
      <c r="AV10" s="56"/>
      <c r="AW10" s="56"/>
      <c r="AX10" s="56"/>
      <c r="AY10" s="56">
        <f>データ!V6</f>
        <v>105.51</v>
      </c>
      <c r="AZ10" s="56"/>
      <c r="BA10" s="56"/>
      <c r="BB10" s="56"/>
      <c r="BC10" s="56"/>
      <c r="BD10" s="56"/>
      <c r="BE10" s="56"/>
      <c r="BF10" s="56"/>
      <c r="BG10" s="3"/>
      <c r="BH10" s="3"/>
      <c r="BI10" s="3"/>
      <c r="BJ10" s="2"/>
      <c r="BK10" s="2"/>
      <c r="BL10" s="57" t="s">
        <v>20</v>
      </c>
      <c r="BM10" s="58"/>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22</v>
      </c>
      <c r="BM11" s="59"/>
      <c r="BN11" s="59"/>
      <c r="BO11" s="59"/>
      <c r="BP11" s="59"/>
      <c r="BQ11" s="59"/>
      <c r="BR11" s="59"/>
      <c r="BS11" s="59"/>
      <c r="BT11" s="59"/>
      <c r="BU11" s="59"/>
      <c r="BV11" s="59"/>
      <c r="BW11" s="59"/>
      <c r="BX11" s="59"/>
      <c r="BY11" s="59"/>
      <c r="BZ11" s="59"/>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c r="A14" s="2"/>
      <c r="B14" s="61" t="s">
        <v>23</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40" t="s">
        <v>24</v>
      </c>
      <c r="BM14" s="41"/>
      <c r="BN14" s="41"/>
      <c r="BO14" s="41"/>
      <c r="BP14" s="41"/>
      <c r="BQ14" s="41"/>
      <c r="BR14" s="41"/>
      <c r="BS14" s="41"/>
      <c r="BT14" s="41"/>
      <c r="BU14" s="41"/>
      <c r="BV14" s="41"/>
      <c r="BW14" s="41"/>
      <c r="BX14" s="41"/>
      <c r="BY14" s="41"/>
      <c r="BZ14" s="42"/>
    </row>
    <row r="15" spans="1:78" ht="13.5" customHeight="1">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105</v>
      </c>
      <c r="BM16" s="47"/>
      <c r="BN16" s="47"/>
      <c r="BO16" s="47"/>
      <c r="BP16" s="47"/>
      <c r="BQ16" s="47"/>
      <c r="BR16" s="47"/>
      <c r="BS16" s="47"/>
      <c r="BT16" s="47"/>
      <c r="BU16" s="47"/>
      <c r="BV16" s="47"/>
      <c r="BW16" s="47"/>
      <c r="BX16" s="47"/>
      <c r="BY16" s="47"/>
      <c r="BZ16" s="4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7"/>
      <c r="BN17" s="47"/>
      <c r="BO17" s="47"/>
      <c r="BP17" s="47"/>
      <c r="BQ17" s="47"/>
      <c r="BR17" s="47"/>
      <c r="BS17" s="47"/>
      <c r="BT17" s="47"/>
      <c r="BU17" s="47"/>
      <c r="BV17" s="47"/>
      <c r="BW17" s="47"/>
      <c r="BX17" s="47"/>
      <c r="BY17" s="47"/>
      <c r="BZ17" s="4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7"/>
      <c r="BN18" s="47"/>
      <c r="BO18" s="47"/>
      <c r="BP18" s="47"/>
      <c r="BQ18" s="47"/>
      <c r="BR18" s="47"/>
      <c r="BS18" s="47"/>
      <c r="BT18" s="47"/>
      <c r="BU18" s="47"/>
      <c r="BV18" s="47"/>
      <c r="BW18" s="47"/>
      <c r="BX18" s="47"/>
      <c r="BY18" s="47"/>
      <c r="BZ18" s="4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7"/>
      <c r="BN19" s="47"/>
      <c r="BO19" s="47"/>
      <c r="BP19" s="47"/>
      <c r="BQ19" s="47"/>
      <c r="BR19" s="47"/>
      <c r="BS19" s="47"/>
      <c r="BT19" s="47"/>
      <c r="BU19" s="47"/>
      <c r="BV19" s="47"/>
      <c r="BW19" s="47"/>
      <c r="BX19" s="47"/>
      <c r="BY19" s="47"/>
      <c r="BZ19" s="4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7"/>
      <c r="BN20" s="47"/>
      <c r="BO20" s="47"/>
      <c r="BP20" s="47"/>
      <c r="BQ20" s="47"/>
      <c r="BR20" s="47"/>
      <c r="BS20" s="47"/>
      <c r="BT20" s="47"/>
      <c r="BU20" s="47"/>
      <c r="BV20" s="47"/>
      <c r="BW20" s="47"/>
      <c r="BX20" s="47"/>
      <c r="BY20" s="47"/>
      <c r="BZ20" s="4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7"/>
      <c r="BN21" s="47"/>
      <c r="BO21" s="47"/>
      <c r="BP21" s="47"/>
      <c r="BQ21" s="47"/>
      <c r="BR21" s="47"/>
      <c r="BS21" s="47"/>
      <c r="BT21" s="47"/>
      <c r="BU21" s="47"/>
      <c r="BV21" s="47"/>
      <c r="BW21" s="47"/>
      <c r="BX21" s="47"/>
      <c r="BY21" s="47"/>
      <c r="BZ21" s="4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7"/>
      <c r="BN22" s="47"/>
      <c r="BO22" s="47"/>
      <c r="BP22" s="47"/>
      <c r="BQ22" s="47"/>
      <c r="BR22" s="47"/>
      <c r="BS22" s="47"/>
      <c r="BT22" s="47"/>
      <c r="BU22" s="47"/>
      <c r="BV22" s="47"/>
      <c r="BW22" s="47"/>
      <c r="BX22" s="47"/>
      <c r="BY22" s="47"/>
      <c r="BZ22" s="4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7"/>
      <c r="BN23" s="47"/>
      <c r="BO23" s="47"/>
      <c r="BP23" s="47"/>
      <c r="BQ23" s="47"/>
      <c r="BR23" s="47"/>
      <c r="BS23" s="47"/>
      <c r="BT23" s="47"/>
      <c r="BU23" s="47"/>
      <c r="BV23" s="47"/>
      <c r="BW23" s="47"/>
      <c r="BX23" s="47"/>
      <c r="BY23" s="47"/>
      <c r="BZ23" s="4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7"/>
      <c r="BN24" s="47"/>
      <c r="BO24" s="47"/>
      <c r="BP24" s="47"/>
      <c r="BQ24" s="47"/>
      <c r="BR24" s="47"/>
      <c r="BS24" s="47"/>
      <c r="BT24" s="47"/>
      <c r="BU24" s="47"/>
      <c r="BV24" s="47"/>
      <c r="BW24" s="47"/>
      <c r="BX24" s="47"/>
      <c r="BY24" s="47"/>
      <c r="BZ24" s="4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7"/>
      <c r="BN25" s="47"/>
      <c r="BO25" s="47"/>
      <c r="BP25" s="47"/>
      <c r="BQ25" s="47"/>
      <c r="BR25" s="47"/>
      <c r="BS25" s="47"/>
      <c r="BT25" s="47"/>
      <c r="BU25" s="47"/>
      <c r="BV25" s="47"/>
      <c r="BW25" s="47"/>
      <c r="BX25" s="47"/>
      <c r="BY25" s="47"/>
      <c r="BZ25" s="4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7"/>
      <c r="BN26" s="47"/>
      <c r="BO26" s="47"/>
      <c r="BP26" s="47"/>
      <c r="BQ26" s="47"/>
      <c r="BR26" s="47"/>
      <c r="BS26" s="47"/>
      <c r="BT26" s="47"/>
      <c r="BU26" s="47"/>
      <c r="BV26" s="47"/>
      <c r="BW26" s="47"/>
      <c r="BX26" s="47"/>
      <c r="BY26" s="47"/>
      <c r="BZ26" s="4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7"/>
      <c r="BN27" s="47"/>
      <c r="BO27" s="47"/>
      <c r="BP27" s="47"/>
      <c r="BQ27" s="47"/>
      <c r="BR27" s="47"/>
      <c r="BS27" s="47"/>
      <c r="BT27" s="47"/>
      <c r="BU27" s="47"/>
      <c r="BV27" s="47"/>
      <c r="BW27" s="47"/>
      <c r="BX27" s="47"/>
      <c r="BY27" s="47"/>
      <c r="BZ27" s="4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7"/>
      <c r="BN28" s="47"/>
      <c r="BO28" s="47"/>
      <c r="BP28" s="47"/>
      <c r="BQ28" s="47"/>
      <c r="BR28" s="47"/>
      <c r="BS28" s="47"/>
      <c r="BT28" s="47"/>
      <c r="BU28" s="47"/>
      <c r="BV28" s="47"/>
      <c r="BW28" s="47"/>
      <c r="BX28" s="47"/>
      <c r="BY28" s="47"/>
      <c r="BZ28" s="4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7"/>
      <c r="BN29" s="47"/>
      <c r="BO29" s="47"/>
      <c r="BP29" s="47"/>
      <c r="BQ29" s="47"/>
      <c r="BR29" s="47"/>
      <c r="BS29" s="47"/>
      <c r="BT29" s="47"/>
      <c r="BU29" s="47"/>
      <c r="BV29" s="47"/>
      <c r="BW29" s="47"/>
      <c r="BX29" s="47"/>
      <c r="BY29" s="47"/>
      <c r="BZ29" s="4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7"/>
      <c r="BN30" s="47"/>
      <c r="BO30" s="47"/>
      <c r="BP30" s="47"/>
      <c r="BQ30" s="47"/>
      <c r="BR30" s="47"/>
      <c r="BS30" s="47"/>
      <c r="BT30" s="47"/>
      <c r="BU30" s="47"/>
      <c r="BV30" s="47"/>
      <c r="BW30" s="47"/>
      <c r="BX30" s="47"/>
      <c r="BY30" s="47"/>
      <c r="BZ30" s="4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7"/>
      <c r="BN31" s="47"/>
      <c r="BO31" s="47"/>
      <c r="BP31" s="47"/>
      <c r="BQ31" s="47"/>
      <c r="BR31" s="47"/>
      <c r="BS31" s="47"/>
      <c r="BT31" s="47"/>
      <c r="BU31" s="47"/>
      <c r="BV31" s="47"/>
      <c r="BW31" s="47"/>
      <c r="BX31" s="47"/>
      <c r="BY31" s="47"/>
      <c r="BZ31" s="4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7"/>
      <c r="BN32" s="47"/>
      <c r="BO32" s="47"/>
      <c r="BP32" s="47"/>
      <c r="BQ32" s="47"/>
      <c r="BR32" s="47"/>
      <c r="BS32" s="47"/>
      <c r="BT32" s="47"/>
      <c r="BU32" s="47"/>
      <c r="BV32" s="47"/>
      <c r="BW32" s="47"/>
      <c r="BX32" s="47"/>
      <c r="BY32" s="47"/>
      <c r="BZ32" s="4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7"/>
      <c r="BN33" s="47"/>
      <c r="BO33" s="47"/>
      <c r="BP33" s="47"/>
      <c r="BQ33" s="47"/>
      <c r="BR33" s="47"/>
      <c r="BS33" s="47"/>
      <c r="BT33" s="47"/>
      <c r="BU33" s="47"/>
      <c r="BV33" s="47"/>
      <c r="BW33" s="47"/>
      <c r="BX33" s="47"/>
      <c r="BY33" s="47"/>
      <c r="BZ33" s="48"/>
    </row>
    <row r="34" spans="1:78" ht="13.5" customHeight="1">
      <c r="A34" s="2"/>
      <c r="B34" s="16"/>
      <c r="C34" s="52" t="s">
        <v>25</v>
      </c>
      <c r="D34" s="52"/>
      <c r="E34" s="52"/>
      <c r="F34" s="52"/>
      <c r="G34" s="52"/>
      <c r="H34" s="52"/>
      <c r="I34" s="52"/>
      <c r="J34" s="52"/>
      <c r="K34" s="52"/>
      <c r="L34" s="52"/>
      <c r="M34" s="52"/>
      <c r="N34" s="52"/>
      <c r="O34" s="52"/>
      <c r="P34" s="52"/>
      <c r="Q34" s="19"/>
      <c r="R34" s="52" t="s">
        <v>26</v>
      </c>
      <c r="S34" s="52"/>
      <c r="T34" s="52"/>
      <c r="U34" s="52"/>
      <c r="V34" s="52"/>
      <c r="W34" s="52"/>
      <c r="X34" s="52"/>
      <c r="Y34" s="52"/>
      <c r="Z34" s="52"/>
      <c r="AA34" s="52"/>
      <c r="AB34" s="52"/>
      <c r="AC34" s="52"/>
      <c r="AD34" s="52"/>
      <c r="AE34" s="52"/>
      <c r="AF34" s="19"/>
      <c r="AG34" s="52" t="s">
        <v>27</v>
      </c>
      <c r="AH34" s="52"/>
      <c r="AI34" s="52"/>
      <c r="AJ34" s="52"/>
      <c r="AK34" s="52"/>
      <c r="AL34" s="52"/>
      <c r="AM34" s="52"/>
      <c r="AN34" s="52"/>
      <c r="AO34" s="52"/>
      <c r="AP34" s="52"/>
      <c r="AQ34" s="52"/>
      <c r="AR34" s="52"/>
      <c r="AS34" s="52"/>
      <c r="AT34" s="52"/>
      <c r="AU34" s="19"/>
      <c r="AV34" s="52" t="s">
        <v>28</v>
      </c>
      <c r="AW34" s="52"/>
      <c r="AX34" s="52"/>
      <c r="AY34" s="52"/>
      <c r="AZ34" s="52"/>
      <c r="BA34" s="52"/>
      <c r="BB34" s="52"/>
      <c r="BC34" s="52"/>
      <c r="BD34" s="52"/>
      <c r="BE34" s="52"/>
      <c r="BF34" s="52"/>
      <c r="BG34" s="52"/>
      <c r="BH34" s="52"/>
      <c r="BI34" s="52"/>
      <c r="BJ34" s="18"/>
      <c r="BK34" s="2"/>
      <c r="BL34" s="46"/>
      <c r="BM34" s="47"/>
      <c r="BN34" s="47"/>
      <c r="BO34" s="47"/>
      <c r="BP34" s="47"/>
      <c r="BQ34" s="47"/>
      <c r="BR34" s="47"/>
      <c r="BS34" s="47"/>
      <c r="BT34" s="47"/>
      <c r="BU34" s="47"/>
      <c r="BV34" s="47"/>
      <c r="BW34" s="47"/>
      <c r="BX34" s="47"/>
      <c r="BY34" s="47"/>
      <c r="BZ34" s="48"/>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46"/>
      <c r="BM35" s="47"/>
      <c r="BN35" s="47"/>
      <c r="BO35" s="47"/>
      <c r="BP35" s="47"/>
      <c r="BQ35" s="47"/>
      <c r="BR35" s="47"/>
      <c r="BS35" s="47"/>
      <c r="BT35" s="47"/>
      <c r="BU35" s="47"/>
      <c r="BV35" s="47"/>
      <c r="BW35" s="47"/>
      <c r="BX35" s="47"/>
      <c r="BY35" s="47"/>
      <c r="BZ35" s="4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7"/>
      <c r="BN36" s="47"/>
      <c r="BO36" s="47"/>
      <c r="BP36" s="47"/>
      <c r="BQ36" s="47"/>
      <c r="BR36" s="47"/>
      <c r="BS36" s="47"/>
      <c r="BT36" s="47"/>
      <c r="BU36" s="47"/>
      <c r="BV36" s="47"/>
      <c r="BW36" s="47"/>
      <c r="BX36" s="47"/>
      <c r="BY36" s="47"/>
      <c r="BZ36" s="4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7"/>
      <c r="BN37" s="47"/>
      <c r="BO37" s="47"/>
      <c r="BP37" s="47"/>
      <c r="BQ37" s="47"/>
      <c r="BR37" s="47"/>
      <c r="BS37" s="47"/>
      <c r="BT37" s="47"/>
      <c r="BU37" s="47"/>
      <c r="BV37" s="47"/>
      <c r="BW37" s="47"/>
      <c r="BX37" s="47"/>
      <c r="BY37" s="47"/>
      <c r="BZ37" s="4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7"/>
      <c r="BN38" s="47"/>
      <c r="BO38" s="47"/>
      <c r="BP38" s="47"/>
      <c r="BQ38" s="47"/>
      <c r="BR38" s="47"/>
      <c r="BS38" s="47"/>
      <c r="BT38" s="47"/>
      <c r="BU38" s="47"/>
      <c r="BV38" s="47"/>
      <c r="BW38" s="47"/>
      <c r="BX38" s="47"/>
      <c r="BY38" s="47"/>
      <c r="BZ38" s="4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7"/>
      <c r="BN39" s="47"/>
      <c r="BO39" s="47"/>
      <c r="BP39" s="47"/>
      <c r="BQ39" s="47"/>
      <c r="BR39" s="47"/>
      <c r="BS39" s="47"/>
      <c r="BT39" s="47"/>
      <c r="BU39" s="47"/>
      <c r="BV39" s="47"/>
      <c r="BW39" s="47"/>
      <c r="BX39" s="47"/>
      <c r="BY39" s="47"/>
      <c r="BZ39" s="4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7"/>
      <c r="BN40" s="47"/>
      <c r="BO40" s="47"/>
      <c r="BP40" s="47"/>
      <c r="BQ40" s="47"/>
      <c r="BR40" s="47"/>
      <c r="BS40" s="47"/>
      <c r="BT40" s="47"/>
      <c r="BU40" s="47"/>
      <c r="BV40" s="47"/>
      <c r="BW40" s="47"/>
      <c r="BX40" s="47"/>
      <c r="BY40" s="47"/>
      <c r="BZ40" s="4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7"/>
      <c r="BN41" s="47"/>
      <c r="BO41" s="47"/>
      <c r="BP41" s="47"/>
      <c r="BQ41" s="47"/>
      <c r="BR41" s="47"/>
      <c r="BS41" s="47"/>
      <c r="BT41" s="47"/>
      <c r="BU41" s="47"/>
      <c r="BV41" s="47"/>
      <c r="BW41" s="47"/>
      <c r="BX41" s="47"/>
      <c r="BY41" s="47"/>
      <c r="BZ41" s="4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7"/>
      <c r="BN42" s="47"/>
      <c r="BO42" s="47"/>
      <c r="BP42" s="47"/>
      <c r="BQ42" s="47"/>
      <c r="BR42" s="47"/>
      <c r="BS42" s="47"/>
      <c r="BT42" s="47"/>
      <c r="BU42" s="47"/>
      <c r="BV42" s="47"/>
      <c r="BW42" s="47"/>
      <c r="BX42" s="47"/>
      <c r="BY42" s="47"/>
      <c r="BZ42" s="4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7"/>
      <c r="BN43" s="47"/>
      <c r="BO43" s="47"/>
      <c r="BP43" s="47"/>
      <c r="BQ43" s="47"/>
      <c r="BR43" s="47"/>
      <c r="BS43" s="47"/>
      <c r="BT43" s="47"/>
      <c r="BU43" s="47"/>
      <c r="BV43" s="47"/>
      <c r="BW43" s="47"/>
      <c r="BX43" s="47"/>
      <c r="BY43" s="47"/>
      <c r="BZ43" s="4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9"/>
      <c r="BM44" s="50"/>
      <c r="BN44" s="50"/>
      <c r="BO44" s="50"/>
      <c r="BP44" s="50"/>
      <c r="BQ44" s="50"/>
      <c r="BR44" s="50"/>
      <c r="BS44" s="50"/>
      <c r="BT44" s="50"/>
      <c r="BU44" s="50"/>
      <c r="BV44" s="50"/>
      <c r="BW44" s="50"/>
      <c r="BX44" s="50"/>
      <c r="BY44" s="50"/>
      <c r="BZ44" s="5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29</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106</v>
      </c>
      <c r="BM47" s="47"/>
      <c r="BN47" s="47"/>
      <c r="BO47" s="47"/>
      <c r="BP47" s="47"/>
      <c r="BQ47" s="47"/>
      <c r="BR47" s="47"/>
      <c r="BS47" s="47"/>
      <c r="BT47" s="47"/>
      <c r="BU47" s="47"/>
      <c r="BV47" s="47"/>
      <c r="BW47" s="47"/>
      <c r="BX47" s="47"/>
      <c r="BY47" s="47"/>
      <c r="BZ47" s="4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c r="A56" s="2"/>
      <c r="B56" s="16"/>
      <c r="C56" s="52" t="s">
        <v>30</v>
      </c>
      <c r="D56" s="52"/>
      <c r="E56" s="52"/>
      <c r="F56" s="52"/>
      <c r="G56" s="52"/>
      <c r="H56" s="52"/>
      <c r="I56" s="52"/>
      <c r="J56" s="52"/>
      <c r="K56" s="52"/>
      <c r="L56" s="52"/>
      <c r="M56" s="52"/>
      <c r="N56" s="52"/>
      <c r="O56" s="52"/>
      <c r="P56" s="52"/>
      <c r="Q56" s="19"/>
      <c r="R56" s="52" t="s">
        <v>31</v>
      </c>
      <c r="S56" s="52"/>
      <c r="T56" s="52"/>
      <c r="U56" s="52"/>
      <c r="V56" s="52"/>
      <c r="W56" s="52"/>
      <c r="X56" s="52"/>
      <c r="Y56" s="52"/>
      <c r="Z56" s="52"/>
      <c r="AA56" s="52"/>
      <c r="AB56" s="52"/>
      <c r="AC56" s="52"/>
      <c r="AD56" s="52"/>
      <c r="AE56" s="52"/>
      <c r="AF56" s="19"/>
      <c r="AG56" s="52" t="s">
        <v>32</v>
      </c>
      <c r="AH56" s="52"/>
      <c r="AI56" s="52"/>
      <c r="AJ56" s="52"/>
      <c r="AK56" s="52"/>
      <c r="AL56" s="52"/>
      <c r="AM56" s="52"/>
      <c r="AN56" s="52"/>
      <c r="AO56" s="52"/>
      <c r="AP56" s="52"/>
      <c r="AQ56" s="52"/>
      <c r="AR56" s="52"/>
      <c r="AS56" s="52"/>
      <c r="AT56" s="52"/>
      <c r="AU56" s="19"/>
      <c r="AV56" s="52" t="s">
        <v>33</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c r="A60" s="2"/>
      <c r="B60" s="53" t="s">
        <v>34</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35</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107</v>
      </c>
      <c r="BM66" s="47"/>
      <c r="BN66" s="47"/>
      <c r="BO66" s="47"/>
      <c r="BP66" s="47"/>
      <c r="BQ66" s="47"/>
      <c r="BR66" s="47"/>
      <c r="BS66" s="47"/>
      <c r="BT66" s="47"/>
      <c r="BU66" s="47"/>
      <c r="BV66" s="47"/>
      <c r="BW66" s="47"/>
      <c r="BX66" s="47"/>
      <c r="BY66" s="47"/>
      <c r="BZ66" s="4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c r="A79" s="2"/>
      <c r="B79" s="16"/>
      <c r="C79" s="52" t="s">
        <v>36</v>
      </c>
      <c r="D79" s="52"/>
      <c r="E79" s="52"/>
      <c r="F79" s="52"/>
      <c r="G79" s="52"/>
      <c r="H79" s="52"/>
      <c r="I79" s="52"/>
      <c r="J79" s="52"/>
      <c r="K79" s="52"/>
      <c r="L79" s="52"/>
      <c r="M79" s="52"/>
      <c r="N79" s="52"/>
      <c r="O79" s="52"/>
      <c r="P79" s="52"/>
      <c r="Q79" s="52"/>
      <c r="R79" s="52"/>
      <c r="S79" s="52"/>
      <c r="T79" s="52"/>
      <c r="U79" s="19"/>
      <c r="V79" s="19"/>
      <c r="W79" s="52" t="s">
        <v>37</v>
      </c>
      <c r="X79" s="52"/>
      <c r="Y79" s="52"/>
      <c r="Z79" s="52"/>
      <c r="AA79" s="52"/>
      <c r="AB79" s="52"/>
      <c r="AC79" s="52"/>
      <c r="AD79" s="52"/>
      <c r="AE79" s="52"/>
      <c r="AF79" s="52"/>
      <c r="AG79" s="52"/>
      <c r="AH79" s="52"/>
      <c r="AI79" s="52"/>
      <c r="AJ79" s="52"/>
      <c r="AK79" s="52"/>
      <c r="AL79" s="52"/>
      <c r="AM79" s="52"/>
      <c r="AN79" s="52"/>
      <c r="AO79" s="19"/>
      <c r="AP79" s="19"/>
      <c r="AQ79" s="52" t="s">
        <v>38</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c r="C83" s="2" t="s">
        <v>39</v>
      </c>
    </row>
  </sheetData>
  <sheetProtection password="8649" sheet="1" objects="1" scenarios="1" formatCells="0" formatColumns="0" formatRows="0"/>
  <mergeCells count="53">
    <mergeCell ref="B2:BZ4"/>
    <mergeCell ref="B6:AG6"/>
    <mergeCell ref="B7:I7"/>
    <mergeCell ref="J7:Q7"/>
    <mergeCell ref="R7:Y7"/>
    <mergeCell ref="Z7:AG7"/>
    <mergeCell ref="AI7:AP7"/>
    <mergeCell ref="AQ7:AX7"/>
    <mergeCell ref="AY7:BF7"/>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L16:BZ44"/>
    <mergeCell ref="C34:P35"/>
    <mergeCell ref="R34:AE35"/>
    <mergeCell ref="AG34:AT35"/>
    <mergeCell ref="AV34:BI35"/>
    <mergeCell ref="AY10:BF10"/>
    <mergeCell ref="BL10:BM10"/>
    <mergeCell ref="BL11:BZ13"/>
    <mergeCell ref="B14:BJ15"/>
    <mergeCell ref="BL14:BZ15"/>
    <mergeCell ref="B10:I10"/>
    <mergeCell ref="J10:Q10"/>
    <mergeCell ref="R10:Y10"/>
    <mergeCell ref="Z10:AG10"/>
    <mergeCell ref="AI10:AP10"/>
    <mergeCell ref="AQ10:AX10"/>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2" t="s">
        <v>49</v>
      </c>
      <c r="I3" s="83"/>
      <c r="J3" s="83"/>
      <c r="K3" s="83"/>
      <c r="L3" s="83"/>
      <c r="M3" s="83"/>
      <c r="N3" s="83"/>
      <c r="O3" s="83"/>
      <c r="P3" s="83"/>
      <c r="Q3" s="83"/>
      <c r="R3" s="83"/>
      <c r="S3" s="83"/>
      <c r="T3" s="83"/>
      <c r="U3" s="83"/>
      <c r="V3" s="84"/>
      <c r="W3" s="88" t="s">
        <v>50</v>
      </c>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t="s">
        <v>51</v>
      </c>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row>
    <row r="4" spans="1:143">
      <c r="A4" s="26" t="s">
        <v>52</v>
      </c>
      <c r="B4" s="28"/>
      <c r="C4" s="28"/>
      <c r="D4" s="28"/>
      <c r="E4" s="28"/>
      <c r="F4" s="28"/>
      <c r="G4" s="28"/>
      <c r="H4" s="85"/>
      <c r="I4" s="86"/>
      <c r="J4" s="86"/>
      <c r="K4" s="86"/>
      <c r="L4" s="86"/>
      <c r="M4" s="86"/>
      <c r="N4" s="86"/>
      <c r="O4" s="86"/>
      <c r="P4" s="86"/>
      <c r="Q4" s="86"/>
      <c r="R4" s="86"/>
      <c r="S4" s="86"/>
      <c r="T4" s="86"/>
      <c r="U4" s="86"/>
      <c r="V4" s="87"/>
      <c r="W4" s="81" t="s">
        <v>53</v>
      </c>
      <c r="X4" s="81"/>
      <c r="Y4" s="81"/>
      <c r="Z4" s="81"/>
      <c r="AA4" s="81"/>
      <c r="AB4" s="81"/>
      <c r="AC4" s="81"/>
      <c r="AD4" s="81"/>
      <c r="AE4" s="81"/>
      <c r="AF4" s="81"/>
      <c r="AG4" s="81"/>
      <c r="AH4" s="81" t="s">
        <v>54</v>
      </c>
      <c r="AI4" s="81"/>
      <c r="AJ4" s="81"/>
      <c r="AK4" s="81"/>
      <c r="AL4" s="81"/>
      <c r="AM4" s="81"/>
      <c r="AN4" s="81"/>
      <c r="AO4" s="81"/>
      <c r="AP4" s="81"/>
      <c r="AQ4" s="81"/>
      <c r="AR4" s="81"/>
      <c r="AS4" s="81" t="s">
        <v>55</v>
      </c>
      <c r="AT4" s="81"/>
      <c r="AU4" s="81"/>
      <c r="AV4" s="81"/>
      <c r="AW4" s="81"/>
      <c r="AX4" s="81"/>
      <c r="AY4" s="81"/>
      <c r="AZ4" s="81"/>
      <c r="BA4" s="81"/>
      <c r="BB4" s="81"/>
      <c r="BC4" s="81"/>
      <c r="BD4" s="81" t="s">
        <v>56</v>
      </c>
      <c r="BE4" s="81"/>
      <c r="BF4" s="81"/>
      <c r="BG4" s="81"/>
      <c r="BH4" s="81"/>
      <c r="BI4" s="81"/>
      <c r="BJ4" s="81"/>
      <c r="BK4" s="81"/>
      <c r="BL4" s="81"/>
      <c r="BM4" s="81"/>
      <c r="BN4" s="81"/>
      <c r="BO4" s="81" t="s">
        <v>57</v>
      </c>
      <c r="BP4" s="81"/>
      <c r="BQ4" s="81"/>
      <c r="BR4" s="81"/>
      <c r="BS4" s="81"/>
      <c r="BT4" s="81"/>
      <c r="BU4" s="81"/>
      <c r="BV4" s="81"/>
      <c r="BW4" s="81"/>
      <c r="BX4" s="81"/>
      <c r="BY4" s="81"/>
      <c r="BZ4" s="81" t="s">
        <v>58</v>
      </c>
      <c r="CA4" s="81"/>
      <c r="CB4" s="81"/>
      <c r="CC4" s="81"/>
      <c r="CD4" s="81"/>
      <c r="CE4" s="81"/>
      <c r="CF4" s="81"/>
      <c r="CG4" s="81"/>
      <c r="CH4" s="81"/>
      <c r="CI4" s="81"/>
      <c r="CJ4" s="81"/>
      <c r="CK4" s="81" t="s">
        <v>59</v>
      </c>
      <c r="CL4" s="81"/>
      <c r="CM4" s="81"/>
      <c r="CN4" s="81"/>
      <c r="CO4" s="81"/>
      <c r="CP4" s="81"/>
      <c r="CQ4" s="81"/>
      <c r="CR4" s="81"/>
      <c r="CS4" s="81"/>
      <c r="CT4" s="81"/>
      <c r="CU4" s="81"/>
      <c r="CV4" s="81" t="s">
        <v>60</v>
      </c>
      <c r="CW4" s="81"/>
      <c r="CX4" s="81"/>
      <c r="CY4" s="81"/>
      <c r="CZ4" s="81"/>
      <c r="DA4" s="81"/>
      <c r="DB4" s="81"/>
      <c r="DC4" s="81"/>
      <c r="DD4" s="81"/>
      <c r="DE4" s="81"/>
      <c r="DF4" s="81"/>
      <c r="DG4" s="81" t="s">
        <v>61</v>
      </c>
      <c r="DH4" s="81"/>
      <c r="DI4" s="81"/>
      <c r="DJ4" s="81"/>
      <c r="DK4" s="81"/>
      <c r="DL4" s="81"/>
      <c r="DM4" s="81"/>
      <c r="DN4" s="81"/>
      <c r="DO4" s="81"/>
      <c r="DP4" s="81"/>
      <c r="DQ4" s="81"/>
      <c r="DR4" s="81" t="s">
        <v>62</v>
      </c>
      <c r="DS4" s="81"/>
      <c r="DT4" s="81"/>
      <c r="DU4" s="81"/>
      <c r="DV4" s="81"/>
      <c r="DW4" s="81"/>
      <c r="DX4" s="81"/>
      <c r="DY4" s="81"/>
      <c r="DZ4" s="81"/>
      <c r="EA4" s="81"/>
      <c r="EB4" s="81"/>
      <c r="EC4" s="81" t="s">
        <v>63</v>
      </c>
      <c r="ED4" s="81"/>
      <c r="EE4" s="81"/>
      <c r="EF4" s="81"/>
      <c r="EG4" s="81"/>
      <c r="EH4" s="81"/>
      <c r="EI4" s="81"/>
      <c r="EJ4" s="81"/>
      <c r="EK4" s="81"/>
      <c r="EL4" s="81"/>
      <c r="EM4" s="81"/>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342106</v>
      </c>
      <c r="D6" s="31">
        <f t="shared" si="3"/>
        <v>47</v>
      </c>
      <c r="E6" s="31">
        <f t="shared" si="3"/>
        <v>1</v>
      </c>
      <c r="F6" s="31">
        <f t="shared" si="3"/>
        <v>0</v>
      </c>
      <c r="G6" s="31">
        <f t="shared" si="3"/>
        <v>0</v>
      </c>
      <c r="H6" s="31" t="str">
        <f t="shared" si="3"/>
        <v>広島県　庄原市</v>
      </c>
      <c r="I6" s="31" t="str">
        <f t="shared" si="3"/>
        <v>法非適用</v>
      </c>
      <c r="J6" s="31" t="str">
        <f t="shared" si="3"/>
        <v>水道事業</v>
      </c>
      <c r="K6" s="31" t="str">
        <f t="shared" si="3"/>
        <v>簡易水道事業</v>
      </c>
      <c r="L6" s="31" t="str">
        <f t="shared" si="3"/>
        <v>D2</v>
      </c>
      <c r="M6" s="32" t="str">
        <f t="shared" si="3"/>
        <v>-</v>
      </c>
      <c r="N6" s="32" t="str">
        <f t="shared" si="3"/>
        <v>該当数値なし</v>
      </c>
      <c r="O6" s="32">
        <f t="shared" si="3"/>
        <v>15.84</v>
      </c>
      <c r="P6" s="32">
        <f t="shared" si="3"/>
        <v>3369</v>
      </c>
      <c r="Q6" s="32">
        <f t="shared" si="3"/>
        <v>37557</v>
      </c>
      <c r="R6" s="32">
        <f t="shared" si="3"/>
        <v>1246.49</v>
      </c>
      <c r="S6" s="32">
        <f t="shared" si="3"/>
        <v>30.13</v>
      </c>
      <c r="T6" s="32">
        <f t="shared" si="3"/>
        <v>5898</v>
      </c>
      <c r="U6" s="32">
        <f t="shared" si="3"/>
        <v>55.9</v>
      </c>
      <c r="V6" s="32">
        <f t="shared" si="3"/>
        <v>105.51</v>
      </c>
      <c r="W6" s="33">
        <f>IF(W7="",NA(),W7)</f>
        <v>72.180000000000007</v>
      </c>
      <c r="X6" s="33">
        <f t="shared" ref="X6:AF6" si="4">IF(X7="",NA(),X7)</f>
        <v>69.739999999999995</v>
      </c>
      <c r="Y6" s="33">
        <f t="shared" si="4"/>
        <v>76.3</v>
      </c>
      <c r="Z6" s="33">
        <f t="shared" si="4"/>
        <v>72.7</v>
      </c>
      <c r="AA6" s="33">
        <f t="shared" si="4"/>
        <v>76.78</v>
      </c>
      <c r="AB6" s="33">
        <f t="shared" si="4"/>
        <v>75.239999999999995</v>
      </c>
      <c r="AC6" s="33">
        <f t="shared" si="4"/>
        <v>73.63</v>
      </c>
      <c r="AD6" s="33">
        <f t="shared" si="4"/>
        <v>75.709999999999994</v>
      </c>
      <c r="AE6" s="33">
        <f t="shared" si="4"/>
        <v>75.09</v>
      </c>
      <c r="AF6" s="33">
        <f t="shared" si="4"/>
        <v>75.34</v>
      </c>
      <c r="AG6" s="32" t="str">
        <f>IF(AG7="","",IF(AG7="-","【-】","【"&amp;SUBSTITUTE(TEXT(AG7,"#,##0.00"),"-","△")&amp;"】"))</f>
        <v>【75.51】</v>
      </c>
      <c r="AH6" s="32" t="e">
        <f>IF(AH7="",NA(),AH7)</f>
        <v>#N/A</v>
      </c>
      <c r="AI6" s="32" t="e">
        <f t="shared" ref="AI6:AQ6" si="5">IF(AI7="",NA(),AI7)</f>
        <v>#N/A</v>
      </c>
      <c r="AJ6" s="32" t="e">
        <f t="shared" si="5"/>
        <v>#N/A</v>
      </c>
      <c r="AK6" s="32" t="e">
        <f t="shared" si="5"/>
        <v>#N/A</v>
      </c>
      <c r="AL6" s="32" t="e">
        <f t="shared" si="5"/>
        <v>#N/A</v>
      </c>
      <c r="AM6" s="32" t="e">
        <f t="shared" si="5"/>
        <v>#N/A</v>
      </c>
      <c r="AN6" s="32" t="e">
        <f t="shared" si="5"/>
        <v>#N/A</v>
      </c>
      <c r="AO6" s="32" t="e">
        <f t="shared" si="5"/>
        <v>#N/A</v>
      </c>
      <c r="AP6" s="32" t="e">
        <f t="shared" si="5"/>
        <v>#N/A</v>
      </c>
      <c r="AQ6" s="32" t="e">
        <f t="shared" si="5"/>
        <v>#N/A</v>
      </c>
      <c r="AR6" s="32" t="str">
        <f>IF(AR7="","",IF(AR7="-","【-】","【"&amp;SUBSTITUTE(TEXT(AR7,"#,##0.00"),"-","△")&amp;"】"))</f>
        <v/>
      </c>
      <c r="AS6" s="32" t="e">
        <f>IF(AS7="",NA(),AS7)</f>
        <v>#N/A</v>
      </c>
      <c r="AT6" s="32" t="e">
        <f t="shared" ref="AT6:BB6" si="6">IF(AT7="",NA(),AT7)</f>
        <v>#N/A</v>
      </c>
      <c r="AU6" s="32" t="e">
        <f t="shared" si="6"/>
        <v>#N/A</v>
      </c>
      <c r="AV6" s="32" t="e">
        <f t="shared" si="6"/>
        <v>#N/A</v>
      </c>
      <c r="AW6" s="32" t="e">
        <f t="shared" si="6"/>
        <v>#N/A</v>
      </c>
      <c r="AX6" s="32" t="e">
        <f t="shared" si="6"/>
        <v>#N/A</v>
      </c>
      <c r="AY6" s="32" t="e">
        <f t="shared" si="6"/>
        <v>#N/A</v>
      </c>
      <c r="AZ6" s="32" t="e">
        <f t="shared" si="6"/>
        <v>#N/A</v>
      </c>
      <c r="BA6" s="32" t="e">
        <f t="shared" si="6"/>
        <v>#N/A</v>
      </c>
      <c r="BB6" s="32" t="e">
        <f t="shared" si="6"/>
        <v>#N/A</v>
      </c>
      <c r="BC6" s="32" t="str">
        <f>IF(BC7="","",IF(BC7="-","【-】","【"&amp;SUBSTITUTE(TEXT(BC7,"#,##0.00"),"-","△")&amp;"】"))</f>
        <v/>
      </c>
      <c r="BD6" s="33">
        <f>IF(BD7="",NA(),BD7)</f>
        <v>1702.68</v>
      </c>
      <c r="BE6" s="33">
        <f t="shared" ref="BE6:BM6" si="7">IF(BE7="",NA(),BE7)</f>
        <v>1638.69</v>
      </c>
      <c r="BF6" s="33">
        <f t="shared" si="7"/>
        <v>1591.83</v>
      </c>
      <c r="BG6" s="33">
        <f t="shared" si="7"/>
        <v>1519.42</v>
      </c>
      <c r="BH6" s="33">
        <f t="shared" si="7"/>
        <v>1438.05</v>
      </c>
      <c r="BI6" s="33">
        <f t="shared" si="7"/>
        <v>1168.8</v>
      </c>
      <c r="BJ6" s="33">
        <f t="shared" si="7"/>
        <v>1158.82</v>
      </c>
      <c r="BK6" s="33">
        <f t="shared" si="7"/>
        <v>1167.7</v>
      </c>
      <c r="BL6" s="33">
        <f t="shared" si="7"/>
        <v>1228.58</v>
      </c>
      <c r="BM6" s="33">
        <f t="shared" si="7"/>
        <v>1280.18</v>
      </c>
      <c r="BN6" s="32" t="str">
        <f>IF(BN7="","",IF(BN7="-","【-】","【"&amp;SUBSTITUTE(TEXT(BN7,"#,##0.00"),"-","△")&amp;"】"))</f>
        <v>【1,242.90】</v>
      </c>
      <c r="BO6" s="33">
        <f>IF(BO7="",NA(),BO7)</f>
        <v>39.74</v>
      </c>
      <c r="BP6" s="33">
        <f t="shared" ref="BP6:BX6" si="8">IF(BP7="",NA(),BP7)</f>
        <v>42.36</v>
      </c>
      <c r="BQ6" s="33">
        <f t="shared" si="8"/>
        <v>41.39</v>
      </c>
      <c r="BR6" s="33">
        <f t="shared" si="8"/>
        <v>42.76</v>
      </c>
      <c r="BS6" s="33">
        <f t="shared" si="8"/>
        <v>43.63</v>
      </c>
      <c r="BT6" s="33">
        <f t="shared" si="8"/>
        <v>56.44</v>
      </c>
      <c r="BU6" s="33">
        <f t="shared" si="8"/>
        <v>55.6</v>
      </c>
      <c r="BV6" s="33">
        <f t="shared" si="8"/>
        <v>54.43</v>
      </c>
      <c r="BW6" s="33">
        <f t="shared" si="8"/>
        <v>53.81</v>
      </c>
      <c r="BX6" s="33">
        <f t="shared" si="8"/>
        <v>53.62</v>
      </c>
      <c r="BY6" s="32" t="str">
        <f>IF(BY7="","",IF(BY7="-","【-】","【"&amp;SUBSTITUTE(TEXT(BY7,"#,##0.00"),"-","△")&amp;"】"))</f>
        <v>【33.35】</v>
      </c>
      <c r="BZ6" s="33">
        <f>IF(BZ7="",NA(),BZ7)</f>
        <v>557.17999999999995</v>
      </c>
      <c r="CA6" s="33">
        <f t="shared" ref="CA6:CI6" si="9">IF(CA7="",NA(),CA7)</f>
        <v>550.28</v>
      </c>
      <c r="CB6" s="33">
        <f t="shared" si="9"/>
        <v>536.41999999999996</v>
      </c>
      <c r="CC6" s="33">
        <f t="shared" si="9"/>
        <v>533.29999999999995</v>
      </c>
      <c r="CD6" s="33">
        <f t="shared" si="9"/>
        <v>524.16999999999996</v>
      </c>
      <c r="CE6" s="33">
        <f t="shared" si="9"/>
        <v>270.7</v>
      </c>
      <c r="CF6" s="33">
        <f t="shared" si="9"/>
        <v>275.86</v>
      </c>
      <c r="CG6" s="33">
        <f t="shared" si="9"/>
        <v>279.8</v>
      </c>
      <c r="CH6" s="33">
        <f t="shared" si="9"/>
        <v>284.64999999999998</v>
      </c>
      <c r="CI6" s="33">
        <f t="shared" si="9"/>
        <v>287.7</v>
      </c>
      <c r="CJ6" s="32" t="str">
        <f>IF(CJ7="","",IF(CJ7="-","【-】","【"&amp;SUBSTITUTE(TEXT(CJ7,"#,##0.00"),"-","△")&amp;"】"))</f>
        <v>【524.69】</v>
      </c>
      <c r="CK6" s="33">
        <f>IF(CK7="",NA(),CK7)</f>
        <v>60.91</v>
      </c>
      <c r="CL6" s="33">
        <f t="shared" ref="CL6:CT6" si="10">IF(CL7="",NA(),CL7)</f>
        <v>54.84</v>
      </c>
      <c r="CM6" s="33">
        <f t="shared" si="10"/>
        <v>55.03</v>
      </c>
      <c r="CN6" s="33">
        <f t="shared" si="10"/>
        <v>57.96</v>
      </c>
      <c r="CO6" s="33">
        <f t="shared" si="10"/>
        <v>54.53</v>
      </c>
      <c r="CP6" s="33">
        <f t="shared" si="10"/>
        <v>59.84</v>
      </c>
      <c r="CQ6" s="33">
        <f t="shared" si="10"/>
        <v>60.66</v>
      </c>
      <c r="CR6" s="33">
        <f t="shared" si="10"/>
        <v>60.17</v>
      </c>
      <c r="CS6" s="33">
        <f t="shared" si="10"/>
        <v>58.96</v>
      </c>
      <c r="CT6" s="33">
        <f t="shared" si="10"/>
        <v>58.1</v>
      </c>
      <c r="CU6" s="32" t="str">
        <f>IF(CU7="","",IF(CU7="-","【-】","【"&amp;SUBSTITUTE(TEXT(CU7,"#,##0.00"),"-","△")&amp;"】"))</f>
        <v>【57.58】</v>
      </c>
      <c r="CV6" s="33">
        <f>IF(CV7="",NA(),CV7)</f>
        <v>79.22</v>
      </c>
      <c r="CW6" s="33">
        <f t="shared" ref="CW6:DE6" si="11">IF(CW7="",NA(),CW7)</f>
        <v>84.04</v>
      </c>
      <c r="CX6" s="33">
        <f t="shared" si="11"/>
        <v>84.76</v>
      </c>
      <c r="CY6" s="33">
        <f t="shared" si="11"/>
        <v>79.400000000000006</v>
      </c>
      <c r="CZ6" s="33">
        <f t="shared" si="11"/>
        <v>83.08</v>
      </c>
      <c r="DA6" s="33">
        <f t="shared" si="11"/>
        <v>77.989999999999995</v>
      </c>
      <c r="DB6" s="33">
        <f t="shared" si="11"/>
        <v>77.319999999999993</v>
      </c>
      <c r="DC6" s="33">
        <f t="shared" si="11"/>
        <v>76.680000000000007</v>
      </c>
      <c r="DD6" s="33">
        <f t="shared" si="11"/>
        <v>76.58</v>
      </c>
      <c r="DE6" s="33">
        <f t="shared" si="11"/>
        <v>76.69</v>
      </c>
      <c r="DF6" s="32" t="str">
        <f>IF(DF7="","",IF(DF7="-","【-】","【"&amp;SUBSTITUTE(TEXT(DF7,"#,##0.00"),"-","△")&amp;"】"))</f>
        <v>【75.27】</v>
      </c>
      <c r="DG6" s="32" t="e">
        <f>IF(DG7="",NA(),DG7)</f>
        <v>#N/A</v>
      </c>
      <c r="DH6" s="32" t="e">
        <f t="shared" ref="DH6:DP6" si="12">IF(DH7="",NA(),DH7)</f>
        <v>#N/A</v>
      </c>
      <c r="DI6" s="32" t="e">
        <f t="shared" si="12"/>
        <v>#N/A</v>
      </c>
      <c r="DJ6" s="32" t="e">
        <f t="shared" si="12"/>
        <v>#N/A</v>
      </c>
      <c r="DK6" s="32" t="e">
        <f t="shared" si="12"/>
        <v>#N/A</v>
      </c>
      <c r="DL6" s="32" t="e">
        <f t="shared" si="12"/>
        <v>#N/A</v>
      </c>
      <c r="DM6" s="32" t="e">
        <f t="shared" si="12"/>
        <v>#N/A</v>
      </c>
      <c r="DN6" s="32" t="e">
        <f t="shared" si="12"/>
        <v>#N/A</v>
      </c>
      <c r="DO6" s="32" t="e">
        <f t="shared" si="12"/>
        <v>#N/A</v>
      </c>
      <c r="DP6" s="32" t="e">
        <f t="shared" si="12"/>
        <v>#N/A</v>
      </c>
      <c r="DQ6" s="32" t="str">
        <f>IF(DQ7="","",IF(DQ7="-","【-】","【"&amp;SUBSTITUTE(TEXT(DQ7,"#,##0.00"),"-","△")&amp;"】"))</f>
        <v/>
      </c>
      <c r="DR6" s="32" t="e">
        <f>IF(DR7="",NA(),DR7)</f>
        <v>#N/A</v>
      </c>
      <c r="DS6" s="32" t="e">
        <f t="shared" ref="DS6:EA6" si="13">IF(DS7="",NA(),DS7)</f>
        <v>#N/A</v>
      </c>
      <c r="DT6" s="32" t="e">
        <f t="shared" si="13"/>
        <v>#N/A</v>
      </c>
      <c r="DU6" s="32" t="e">
        <f t="shared" si="13"/>
        <v>#N/A</v>
      </c>
      <c r="DV6" s="32" t="e">
        <f t="shared" si="13"/>
        <v>#N/A</v>
      </c>
      <c r="DW6" s="32" t="e">
        <f t="shared" si="13"/>
        <v>#N/A</v>
      </c>
      <c r="DX6" s="32" t="e">
        <f t="shared" si="13"/>
        <v>#N/A</v>
      </c>
      <c r="DY6" s="32" t="e">
        <f t="shared" si="13"/>
        <v>#N/A</v>
      </c>
      <c r="DZ6" s="32" t="e">
        <f t="shared" si="13"/>
        <v>#N/A</v>
      </c>
      <c r="EA6" s="32" t="e">
        <f t="shared" si="13"/>
        <v>#N/A</v>
      </c>
      <c r="EB6" s="32" t="str">
        <f>IF(EB7="","",IF(EB7="-","【-】","【"&amp;SUBSTITUTE(TEXT(EB7,"#,##0.00"),"-","△")&amp;"】"))</f>
        <v/>
      </c>
      <c r="EC6" s="32">
        <f>IF(EC7="",NA(),EC7)</f>
        <v>0</v>
      </c>
      <c r="ED6" s="32">
        <f t="shared" ref="ED6:EL6" si="14">IF(ED7="",NA(),ED7)</f>
        <v>0</v>
      </c>
      <c r="EE6" s="32">
        <f t="shared" si="14"/>
        <v>0</v>
      </c>
      <c r="EF6" s="33">
        <f t="shared" si="14"/>
        <v>0.12</v>
      </c>
      <c r="EG6" s="32">
        <f t="shared" si="14"/>
        <v>0</v>
      </c>
      <c r="EH6" s="33">
        <f t="shared" si="14"/>
        <v>1.08</v>
      </c>
      <c r="EI6" s="33">
        <f t="shared" si="14"/>
        <v>0.69</v>
      </c>
      <c r="EJ6" s="33">
        <f t="shared" si="14"/>
        <v>0.89</v>
      </c>
      <c r="EK6" s="33">
        <f t="shared" si="14"/>
        <v>0.98</v>
      </c>
      <c r="EL6" s="33">
        <f t="shared" si="14"/>
        <v>0.76</v>
      </c>
      <c r="EM6" s="32" t="str">
        <f>IF(EM7="","",IF(EM7="-","【-】","【"&amp;SUBSTITUTE(TEXT(EM7,"#,##0.00"),"-","△")&amp;"】"))</f>
        <v>【0.71】</v>
      </c>
    </row>
    <row r="7" spans="1:143" s="34" customFormat="1">
      <c r="A7" s="26"/>
      <c r="B7" s="35">
        <v>2015</v>
      </c>
      <c r="C7" s="35">
        <v>342106</v>
      </c>
      <c r="D7" s="35">
        <v>47</v>
      </c>
      <c r="E7" s="35">
        <v>1</v>
      </c>
      <c r="F7" s="35">
        <v>0</v>
      </c>
      <c r="G7" s="35">
        <v>0</v>
      </c>
      <c r="H7" s="35" t="s">
        <v>93</v>
      </c>
      <c r="I7" s="35" t="s">
        <v>94</v>
      </c>
      <c r="J7" s="35" t="s">
        <v>95</v>
      </c>
      <c r="K7" s="35" t="s">
        <v>96</v>
      </c>
      <c r="L7" s="35" t="s">
        <v>97</v>
      </c>
      <c r="M7" s="36" t="s">
        <v>98</v>
      </c>
      <c r="N7" s="36" t="s">
        <v>99</v>
      </c>
      <c r="O7" s="36">
        <v>15.84</v>
      </c>
      <c r="P7" s="36">
        <v>3369</v>
      </c>
      <c r="Q7" s="36">
        <v>37557</v>
      </c>
      <c r="R7" s="36">
        <v>1246.49</v>
      </c>
      <c r="S7" s="36">
        <v>30.13</v>
      </c>
      <c r="T7" s="36">
        <v>5898</v>
      </c>
      <c r="U7" s="36">
        <v>55.9</v>
      </c>
      <c r="V7" s="36">
        <v>105.51</v>
      </c>
      <c r="W7" s="36">
        <v>72.180000000000007</v>
      </c>
      <c r="X7" s="36">
        <v>69.739999999999995</v>
      </c>
      <c r="Y7" s="36">
        <v>76.3</v>
      </c>
      <c r="Z7" s="36">
        <v>72.7</v>
      </c>
      <c r="AA7" s="36">
        <v>76.78</v>
      </c>
      <c r="AB7" s="36">
        <v>75.239999999999995</v>
      </c>
      <c r="AC7" s="36">
        <v>73.63</v>
      </c>
      <c r="AD7" s="36">
        <v>75.709999999999994</v>
      </c>
      <c r="AE7" s="36">
        <v>75.09</v>
      </c>
      <c r="AF7" s="36">
        <v>75.34</v>
      </c>
      <c r="AG7" s="36">
        <v>75.510000000000005</v>
      </c>
      <c r="AH7" s="36"/>
      <c r="AI7" s="36"/>
      <c r="AJ7" s="36"/>
      <c r="AK7" s="36"/>
      <c r="AL7" s="36"/>
      <c r="AM7" s="36"/>
      <c r="AN7" s="36"/>
      <c r="AO7" s="36"/>
      <c r="AP7" s="36"/>
      <c r="AQ7" s="36"/>
      <c r="AR7" s="36"/>
      <c r="AS7" s="36"/>
      <c r="AT7" s="36"/>
      <c r="AU7" s="36"/>
      <c r="AV7" s="36"/>
      <c r="AW7" s="36"/>
      <c r="AX7" s="36"/>
      <c r="AY7" s="36"/>
      <c r="AZ7" s="36"/>
      <c r="BA7" s="36"/>
      <c r="BB7" s="36"/>
      <c r="BC7" s="36"/>
      <c r="BD7" s="36">
        <v>1702.68</v>
      </c>
      <c r="BE7" s="36">
        <v>1638.69</v>
      </c>
      <c r="BF7" s="36">
        <v>1591.83</v>
      </c>
      <c r="BG7" s="36">
        <v>1519.42</v>
      </c>
      <c r="BH7" s="36">
        <v>1438.05</v>
      </c>
      <c r="BI7" s="36">
        <v>1168.8</v>
      </c>
      <c r="BJ7" s="36">
        <v>1158.82</v>
      </c>
      <c r="BK7" s="36">
        <v>1167.7</v>
      </c>
      <c r="BL7" s="36">
        <v>1228.58</v>
      </c>
      <c r="BM7" s="36">
        <v>1280.18</v>
      </c>
      <c r="BN7" s="36">
        <v>1242.9000000000001</v>
      </c>
      <c r="BO7" s="36">
        <v>39.74</v>
      </c>
      <c r="BP7" s="36">
        <v>42.36</v>
      </c>
      <c r="BQ7" s="36">
        <v>41.39</v>
      </c>
      <c r="BR7" s="36">
        <v>42.76</v>
      </c>
      <c r="BS7" s="36">
        <v>43.63</v>
      </c>
      <c r="BT7" s="36">
        <v>56.44</v>
      </c>
      <c r="BU7" s="36">
        <v>55.6</v>
      </c>
      <c r="BV7" s="36">
        <v>54.43</v>
      </c>
      <c r="BW7" s="36">
        <v>53.81</v>
      </c>
      <c r="BX7" s="36">
        <v>53.62</v>
      </c>
      <c r="BY7" s="36">
        <v>33.35</v>
      </c>
      <c r="BZ7" s="36">
        <v>557.17999999999995</v>
      </c>
      <c r="CA7" s="36">
        <v>550.28</v>
      </c>
      <c r="CB7" s="36">
        <v>536.41999999999996</v>
      </c>
      <c r="CC7" s="36">
        <v>533.29999999999995</v>
      </c>
      <c r="CD7" s="36">
        <v>524.16999999999996</v>
      </c>
      <c r="CE7" s="36">
        <v>270.7</v>
      </c>
      <c r="CF7" s="36">
        <v>275.86</v>
      </c>
      <c r="CG7" s="36">
        <v>279.8</v>
      </c>
      <c r="CH7" s="36">
        <v>284.64999999999998</v>
      </c>
      <c r="CI7" s="36">
        <v>287.7</v>
      </c>
      <c r="CJ7" s="36">
        <v>524.69000000000005</v>
      </c>
      <c r="CK7" s="36">
        <v>60.91</v>
      </c>
      <c r="CL7" s="36">
        <v>54.84</v>
      </c>
      <c r="CM7" s="36">
        <v>55.03</v>
      </c>
      <c r="CN7" s="36">
        <v>57.96</v>
      </c>
      <c r="CO7" s="36">
        <v>54.53</v>
      </c>
      <c r="CP7" s="36">
        <v>59.84</v>
      </c>
      <c r="CQ7" s="36">
        <v>60.66</v>
      </c>
      <c r="CR7" s="36">
        <v>60.17</v>
      </c>
      <c r="CS7" s="36">
        <v>58.96</v>
      </c>
      <c r="CT7" s="36">
        <v>58.1</v>
      </c>
      <c r="CU7" s="36">
        <v>57.58</v>
      </c>
      <c r="CV7" s="36">
        <v>79.22</v>
      </c>
      <c r="CW7" s="36">
        <v>84.04</v>
      </c>
      <c r="CX7" s="36">
        <v>84.76</v>
      </c>
      <c r="CY7" s="36">
        <v>79.400000000000006</v>
      </c>
      <c r="CZ7" s="36">
        <v>83.08</v>
      </c>
      <c r="DA7" s="36">
        <v>77.989999999999995</v>
      </c>
      <c r="DB7" s="36">
        <v>77.319999999999993</v>
      </c>
      <c r="DC7" s="36">
        <v>76.680000000000007</v>
      </c>
      <c r="DD7" s="36">
        <v>76.58</v>
      </c>
      <c r="DE7" s="36">
        <v>76.69</v>
      </c>
      <c r="DF7" s="36">
        <v>75.27</v>
      </c>
      <c r="DG7" s="36"/>
      <c r="DH7" s="36"/>
      <c r="DI7" s="36"/>
      <c r="DJ7" s="36"/>
      <c r="DK7" s="36"/>
      <c r="DL7" s="36"/>
      <c r="DM7" s="36"/>
      <c r="DN7" s="36"/>
      <c r="DO7" s="36"/>
      <c r="DP7" s="36"/>
      <c r="DQ7" s="36"/>
      <c r="DR7" s="36"/>
      <c r="DS7" s="36"/>
      <c r="DT7" s="36"/>
      <c r="DU7" s="36"/>
      <c r="DV7" s="36"/>
      <c r="DW7" s="36"/>
      <c r="DX7" s="36"/>
      <c r="DY7" s="36"/>
      <c r="DZ7" s="36"/>
      <c r="EA7" s="36"/>
      <c r="EB7" s="36"/>
      <c r="EC7" s="36">
        <v>0</v>
      </c>
      <c r="ED7" s="36">
        <v>0</v>
      </c>
      <c r="EE7" s="36">
        <v>0</v>
      </c>
      <c r="EF7" s="36">
        <v>0.12</v>
      </c>
      <c r="EG7" s="36">
        <v>0</v>
      </c>
      <c r="EH7" s="36">
        <v>1.08</v>
      </c>
      <c r="EI7" s="36">
        <v>0.69</v>
      </c>
      <c r="EJ7" s="36">
        <v>0.89</v>
      </c>
      <c r="EK7" s="36">
        <v>0.98</v>
      </c>
      <c r="EL7" s="36">
        <v>0.76</v>
      </c>
      <c r="EM7" s="36">
        <v>0.71</v>
      </c>
    </row>
    <row r="8" spans="1:143">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row>
    <row r="9" spans="1:143">
      <c r="A9" s="38"/>
      <c r="B9" s="38" t="s">
        <v>100</v>
      </c>
      <c r="C9" s="38" t="s">
        <v>101</v>
      </c>
      <c r="D9" s="38" t="s">
        <v>102</v>
      </c>
      <c r="E9" s="38" t="s">
        <v>103</v>
      </c>
      <c r="F9" s="38" t="s">
        <v>104</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8" t="s">
        <v>43</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2017-02-08T07:04:46Z</cp:lastPrinted>
  <dcterms:created xsi:type="dcterms:W3CDTF">2016-12-02T02:21:02Z</dcterms:created>
  <dcterms:modified xsi:type="dcterms:W3CDTF">2017-02-17T06:13:38Z</dcterms:modified>
  <cp:category/>
</cp:coreProperties>
</file>