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T10" i="4" s="1"/>
  <c r="U6" i="5"/>
  <c r="T6" i="5"/>
  <c r="BB8" i="4" s="1"/>
  <c r="S6" i="5"/>
  <c r="AT8" i="4" s="1"/>
  <c r="R6" i="5"/>
  <c r="AL8" i="4" s="1"/>
  <c r="Q6" i="5"/>
  <c r="P6" i="5"/>
  <c r="W10" i="4" s="1"/>
  <c r="O6" i="5"/>
  <c r="P10" i="4" s="1"/>
  <c r="N6" i="5"/>
  <c r="I10" i="4" s="1"/>
  <c r="M6" i="5"/>
  <c r="B10" i="4" s="1"/>
  <c r="L6" i="5"/>
  <c r="K6" i="5"/>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L10" i="4"/>
  <c r="AD10" i="4"/>
  <c r="W8" i="4"/>
  <c r="P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<sst xmlns="http://schemas.openxmlformats.org/spreadsheetml/2006/main" count="221" uniqueCount="111">
  <si>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</si>
  <si>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</si>
  <si>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</si>
  <si>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</si>
  <si>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</si>
  <si>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</si>
  <si>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</si>
  <si>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</si>
  <si>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</si>
  <si>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</si>
  <si>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</si>
  <si>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</si>
  <si>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</si>
  <si>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</si>
  <si>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</si>
  <si>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</si>
  <si>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</si>
  <si>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</si>
  <si>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</si>
  <si>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</si>
  <si>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</si>
  <si>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</si>
  <si>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</si>
  <si>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</si>
  <si>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</si>
  <si>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</si>
  <si>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</si>
  <si>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</si>
  <si>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</si>
  <si>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</si>
  <si>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</si>
  <si>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</si>
  <si>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</si>
  <si>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</si>
  <si>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</si>
  <si>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</si>
  <si>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</si>
  <si>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</si>
  <si>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</si>
  <si>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</si>
  <si>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</si>
  <si>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</si>
  <si>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</si>
  <si>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</si>
  <si>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</si>
  <si>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</si>
  <si>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</si>
  <si>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</si>
  <si>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</si>
  <si>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</si>
  <si>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</si>
  <si>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</si>
  <si>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</si>
  <si>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</si>
  <si>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</si>
  <si>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</si>
  <si>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</si>
  <si>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</si>
  <si>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</si>
  <si>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</si>
  <si>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</si>
  <si>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</si>
  <si>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</si>
  <si>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</si>
  <si>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</si>
  <si>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</si>
  <si>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</si>
  <si>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</si>
  <si>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</si>
  <si>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</si>
  <si>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</si>
  <si>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</si>
  <si>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</si>
  <si>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</si>
  <si>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</si>
  <si>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</si>
  <si>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</si>
  <si>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</si>
  <si>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</si>
  <si>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</si>
  <si>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</si>
  <si>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</si>
  <si>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</si>
  <si>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</si>
  <si>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</si>
  <si>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</si>
  <si>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</si>
  <si>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</si>
  <si>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</si>
  <si>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</si>
  <si>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</si>
  <si>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</si>
  <si>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</si>
  <si>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</si>
  <si>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</si>
  <si>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</si>
  <si>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安芸高田市</t>
  </si>
  <si>
    <t>法非適用</t>
  </si>
  <si>
    <t>下水道事業</t>
  </si>
  <si>
    <t>農業集落排水</t>
  </si>
  <si>
    <t>F1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</si>
  <si>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</si>
  <si>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</si>
  <si>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</si>
  <si>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</si>
  <si>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</si>
  <si>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</si>
  <si>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</si>
  <si>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昭和56年度から供用開始しており、現在は施設の最適整備構想の策定を完了している。
　今後は、この構想に基づいた計画的かつ効率的な更新を実施していく必要がある。</t>
    <rPh sb="1" eb="3">
      <t>ショウワ</t>
    </rPh>
    <rPh sb="5" eb="7">
      <t>ネンド</t>
    </rPh>
    <rPh sb="9" eb="11">
      <t>キョウヨウ</t>
    </rPh>
    <rPh sb="11" eb="13">
      <t>カイシ</t>
    </rPh>
    <rPh sb="18" eb="20">
      <t>ゲンザイ</t>
    </rPh>
    <rPh sb="21" eb="23">
      <t>シセツ</t>
    </rPh>
    <rPh sb="24" eb="26">
      <t>サイテキ</t>
    </rPh>
    <rPh sb="26" eb="28">
      <t>セイビ</t>
    </rPh>
    <rPh sb="28" eb="30">
      <t>コウソウ</t>
    </rPh>
    <rPh sb="31" eb="33">
      <t>サクテイ</t>
    </rPh>
    <rPh sb="34" eb="36">
      <t>カンリョウ</t>
    </rPh>
    <rPh sb="43" eb="45">
      <t>コンゴ</t>
    </rPh>
    <rPh sb="49" eb="51">
      <t>コウソウ</t>
    </rPh>
    <rPh sb="52" eb="53">
      <t>モト</t>
    </rPh>
    <rPh sb="56" eb="59">
      <t>ケイカクテキ</t>
    </rPh>
    <rPh sb="61" eb="64">
      <t>コウリツテキ</t>
    </rPh>
    <rPh sb="65" eb="67">
      <t>コウシン</t>
    </rPh>
    <rPh sb="68" eb="70">
      <t>ジッシ</t>
    </rPh>
    <rPh sb="74" eb="76">
      <t>ヒツヨウ</t>
    </rPh>
    <phoneticPr fontId="4"/>
  </si>
  <si>
    <t>　処理区域内人口が減少する中、経営の健全性と効率性を高めるため、平成28年度中に経営戦略を策定し、将来を見据えた使用料改定等により使用料収入を確保するとともに、統廃合も含めた計画的な施設更新と維持管理を実施していく必要がある。</t>
    <rPh sb="1" eb="3">
      <t>ショリ</t>
    </rPh>
    <rPh sb="3" eb="6">
      <t>クイキナイ</t>
    </rPh>
    <rPh sb="6" eb="8">
      <t>ジンコウ</t>
    </rPh>
    <rPh sb="9" eb="11">
      <t>ゲンショウ</t>
    </rPh>
    <rPh sb="13" eb="14">
      <t>ナカ</t>
    </rPh>
    <rPh sb="15" eb="17">
      <t>ケイエイ</t>
    </rPh>
    <rPh sb="18" eb="21">
      <t>ケンゼンセイ</t>
    </rPh>
    <rPh sb="22" eb="25">
      <t>コウリツセイ</t>
    </rPh>
    <rPh sb="26" eb="27">
      <t>タカ</t>
    </rPh>
    <rPh sb="32" eb="34">
      <t>ヘイセイ</t>
    </rPh>
    <rPh sb="36" eb="38">
      <t>ネンド</t>
    </rPh>
    <rPh sb="38" eb="39">
      <t>チュウ</t>
    </rPh>
    <rPh sb="40" eb="42">
      <t>ケイエイ</t>
    </rPh>
    <rPh sb="42" eb="44">
      <t>センリャク</t>
    </rPh>
    <rPh sb="45" eb="47">
      <t>サクテイ</t>
    </rPh>
    <rPh sb="49" eb="51">
      <t>ショウライ</t>
    </rPh>
    <rPh sb="52" eb="54">
      <t>ミス</t>
    </rPh>
    <rPh sb="56" eb="59">
      <t>シヨウリョウ</t>
    </rPh>
    <rPh sb="59" eb="61">
      <t>カイテイ</t>
    </rPh>
    <rPh sb="61" eb="62">
      <t>トウ</t>
    </rPh>
    <rPh sb="65" eb="68">
      <t>シヨウリョウ</t>
    </rPh>
    <rPh sb="68" eb="70">
      <t>シュウニュウ</t>
    </rPh>
    <rPh sb="71" eb="73">
      <t>カクホ</t>
    </rPh>
    <rPh sb="80" eb="83">
      <t>トウハイゴウ</t>
    </rPh>
    <rPh sb="84" eb="85">
      <t>フク</t>
    </rPh>
    <rPh sb="87" eb="90">
      <t>ケイカクテキ</t>
    </rPh>
    <rPh sb="91" eb="93">
      <t>シセツ</t>
    </rPh>
    <rPh sb="93" eb="95">
      <t>コウシン</t>
    </rPh>
    <rPh sb="96" eb="98">
      <t>イジ</t>
    </rPh>
    <rPh sb="98" eb="100">
      <t>カンリ</t>
    </rPh>
    <rPh sb="101" eb="103">
      <t>ジッシ</t>
    </rPh>
    <rPh sb="107" eb="109">
      <t>ヒツヨウ</t>
    </rPh>
    <phoneticPr fontId="4"/>
  </si>
  <si>
    <t>　単年度の収支を表す「①収益的収支比率」はH27年度が75.91％で、人口減少等により使用料収入が増加せず70％後半台を推移している。
　現在処理区域内人口のうち実際に水洗便所を設置して汚水処理している方の割合を示す「⑧水洗化率」も、人口減少の影響でH27年度が81.90％と減少傾向に転じ、施設や設備が一日に対応可能な処理能力に対する一日平均処理水量の割合を表した「⑦施設利用率」も、同影響により60.56％と前年とほぼ横ばいである。
　使用料で回収すべき経費をどの程度使用料で賄えているかを表した「⑤経費回収率」については、処理区域内人口の減少及び中山間地域特性の住居が点在していることから経常費用に対する使用料収入が確保されないため39.84％であり、類似団体と比較しても低い数値となっている。
　有収水量1㎥あたりの汚水処理に要した費用を表した「⑥汚水処理原価」は、維持管理費用が増加し前4年同様類似団体よりも高い数値で推移している。</t>
    <rPh sb="1" eb="4">
      <t>タンネンド</t>
    </rPh>
    <rPh sb="5" eb="7">
      <t>シュウシ</t>
    </rPh>
    <rPh sb="8" eb="9">
      <t>アラワ</t>
    </rPh>
    <rPh sb="12" eb="15">
      <t>シュウエキテキ</t>
    </rPh>
    <rPh sb="15" eb="17">
      <t>シュウシ</t>
    </rPh>
    <rPh sb="17" eb="19">
      <t>ヒリツ</t>
    </rPh>
    <rPh sb="24" eb="26">
      <t>ネンド</t>
    </rPh>
    <rPh sb="35" eb="37">
      <t>ジンコウ</t>
    </rPh>
    <rPh sb="37" eb="40">
      <t>ゲンショウトウ</t>
    </rPh>
    <rPh sb="43" eb="46">
      <t>シヨウリョウ</t>
    </rPh>
    <rPh sb="46" eb="48">
      <t>シュウニュウ</t>
    </rPh>
    <rPh sb="49" eb="51">
      <t>ゾウカ</t>
    </rPh>
    <rPh sb="56" eb="58">
      <t>コウハン</t>
    </rPh>
    <rPh sb="58" eb="59">
      <t>ダイ</t>
    </rPh>
    <rPh sb="60" eb="62">
      <t>スイイ</t>
    </rPh>
    <rPh sb="69" eb="71">
      <t>ゲンザイ</t>
    </rPh>
    <rPh sb="71" eb="73">
      <t>ショリ</t>
    </rPh>
    <rPh sb="73" eb="75">
      <t>クイキ</t>
    </rPh>
    <rPh sb="75" eb="76">
      <t>ナイ</t>
    </rPh>
    <rPh sb="76" eb="78">
      <t>ジンコウ</t>
    </rPh>
    <rPh sb="81" eb="83">
      <t>ジッサイ</t>
    </rPh>
    <rPh sb="84" eb="86">
      <t>スイセン</t>
    </rPh>
    <rPh sb="86" eb="88">
      <t>ベンジョ</t>
    </rPh>
    <rPh sb="89" eb="91">
      <t>セッチ</t>
    </rPh>
    <rPh sb="93" eb="95">
      <t>オスイ</t>
    </rPh>
    <rPh sb="95" eb="97">
      <t>ショリ</t>
    </rPh>
    <rPh sb="101" eb="102">
      <t>カタ</t>
    </rPh>
    <rPh sb="103" eb="105">
      <t>ワリアイ</t>
    </rPh>
    <rPh sb="106" eb="107">
      <t>シメ</t>
    </rPh>
    <rPh sb="110" eb="113">
      <t>スイセンカ</t>
    </rPh>
    <rPh sb="113" eb="114">
      <t>リツ</t>
    </rPh>
    <rPh sb="117" eb="119">
      <t>ジンコウ</t>
    </rPh>
    <rPh sb="119" eb="121">
      <t>ゲンショウ</t>
    </rPh>
    <rPh sb="122" eb="124">
      <t>エイキョウ</t>
    </rPh>
    <rPh sb="128" eb="130">
      <t>ネンド</t>
    </rPh>
    <rPh sb="146" eb="148">
      <t>シセツ</t>
    </rPh>
    <rPh sb="149" eb="151">
      <t>セツビ</t>
    </rPh>
    <rPh sb="152" eb="154">
      <t>イチニチ</t>
    </rPh>
    <rPh sb="155" eb="157">
      <t>タイオウ</t>
    </rPh>
    <rPh sb="157" eb="159">
      <t>カノウ</t>
    </rPh>
    <rPh sb="160" eb="162">
      <t>ショリ</t>
    </rPh>
    <rPh sb="162" eb="164">
      <t>ノウリョク</t>
    </rPh>
    <rPh sb="165" eb="166">
      <t>タイ</t>
    </rPh>
    <rPh sb="168" eb="170">
      <t>イチニチ</t>
    </rPh>
    <rPh sb="170" eb="172">
      <t>ヘイキン</t>
    </rPh>
    <rPh sb="172" eb="174">
      <t>ショリ</t>
    </rPh>
    <rPh sb="174" eb="176">
      <t>スイリョウ</t>
    </rPh>
    <rPh sb="177" eb="179">
      <t>ワリアイ</t>
    </rPh>
    <rPh sb="180" eb="181">
      <t>アラワ</t>
    </rPh>
    <rPh sb="185" eb="187">
      <t>シセツ</t>
    </rPh>
    <rPh sb="187" eb="190">
      <t>リヨウリツ</t>
    </rPh>
    <rPh sb="206" eb="207">
      <t>ゼン</t>
    </rPh>
    <rPh sb="207" eb="208">
      <t>ネン</t>
    </rPh>
    <rPh sb="220" eb="223">
      <t>シヨウリョウ</t>
    </rPh>
    <rPh sb="224" eb="226">
      <t>カイシュウ</t>
    </rPh>
    <rPh sb="229" eb="231">
      <t>ケイヒ</t>
    </rPh>
    <rPh sb="234" eb="236">
      <t>テイド</t>
    </rPh>
    <rPh sb="236" eb="239">
      <t>シヨウリョウ</t>
    </rPh>
    <rPh sb="240" eb="241">
      <t>マカナ</t>
    </rPh>
    <rPh sb="247" eb="248">
      <t>アラワ</t>
    </rPh>
    <rPh sb="252" eb="254">
      <t>ケイヒ</t>
    </rPh>
    <rPh sb="254" eb="256">
      <t>カイシュウ</t>
    </rPh>
    <rPh sb="256" eb="257">
      <t>リツ</t>
    </rPh>
    <rPh sb="264" eb="266">
      <t>ショリ</t>
    </rPh>
    <rPh sb="266" eb="269">
      <t>クイキナイ</t>
    </rPh>
    <rPh sb="269" eb="271">
      <t>ジンコウ</t>
    </rPh>
    <rPh sb="272" eb="274">
      <t>ゲンショウ</t>
    </rPh>
    <rPh sb="274" eb="275">
      <t>オヨ</t>
    </rPh>
    <rPh sb="305" eb="308">
      <t>シヨウリョウ</t>
    </rPh>
    <rPh sb="308" eb="310">
      <t>シュウニュウ</t>
    </rPh>
    <rPh sb="311" eb="313">
      <t>カクホ</t>
    </rPh>
    <rPh sb="329" eb="331">
      <t>ルイジ</t>
    </rPh>
    <rPh sb="331" eb="333">
      <t>ダンタイ</t>
    </rPh>
    <rPh sb="334" eb="336">
      <t>ヒカク</t>
    </rPh>
    <rPh sb="339" eb="340">
      <t>ヒク</t>
    </rPh>
    <rPh sb="341" eb="343">
      <t>スウチ</t>
    </rPh>
    <rPh sb="352" eb="353">
      <t>ユウ</t>
    </rPh>
    <rPh sb="353" eb="354">
      <t>シュウ</t>
    </rPh>
    <rPh sb="354" eb="356">
      <t>スイリョウ</t>
    </rPh>
    <rPh sb="362" eb="364">
      <t>オスイ</t>
    </rPh>
    <rPh sb="364" eb="366">
      <t>ショリ</t>
    </rPh>
    <rPh sb="367" eb="368">
      <t>ヨウ</t>
    </rPh>
    <rPh sb="370" eb="372">
      <t>ヒヨウ</t>
    </rPh>
    <rPh sb="373" eb="374">
      <t>アラワ</t>
    </rPh>
    <rPh sb="378" eb="380">
      <t>オスイ</t>
    </rPh>
    <rPh sb="380" eb="382">
      <t>ショリ</t>
    </rPh>
    <rPh sb="382" eb="384">
      <t>ゲンカ</t>
    </rPh>
    <rPh sb="387" eb="389">
      <t>イジ</t>
    </rPh>
    <rPh sb="389" eb="391">
      <t>カンリ</t>
    </rPh>
    <rPh sb="391" eb="393">
      <t>ヒヨウ</t>
    </rPh>
    <rPh sb="394" eb="396">
      <t>ゾウカ</t>
    </rPh>
    <rPh sb="397" eb="398">
      <t>ゼン</t>
    </rPh>
    <rPh sb="399" eb="400">
      <t>ネン</t>
    </rPh>
    <rPh sb="400" eb="402">
      <t>ドウヨウ</t>
    </rPh>
    <rPh sb="402" eb="404">
      <t>ルイジ</t>
    </rPh>
    <rPh sb="404" eb="406">
      <t>ダンタイ</t>
    </rPh>
    <rPh sb="409" eb="410">
      <t>タカ</t>
    </rPh>
    <rPh sb="411" eb="413">
      <t>スウチ</t>
    </rPh>
    <rPh sb="414" eb="416">
      <t>スイイ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</si>
</sst>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9920128"/>
        <c:axId val="101388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formatCode="#,##0.00;&quot;△&quot;#,##0.00">
                  <c:v>0</c:v>
                </c:pt>
                <c:pt idx="1">
                  <c:v>0.04</c:v>
                </c:pt>
                <c:pt idx="2">
                  <c:v>0.01</c:v>
                </c:pt>
                <c:pt idx="3">
                  <c:v>0.03</c:v>
                </c:pt>
                <c:pt idx="4">
                  <c:v>0.11</c:v>
                </c:pt>
              </c:numCache>
            </c:numRef>
          </c:val>
          <c:smooth val="0"/>
        </c:ser>
        <c:dLbls>
          <c:showLegendKey val="0"/>
          <c:showVal val="0"/>
          <c:showCatName val="0"/>
          <c:showSerName val="0"/>
          <c:showPercent val="0"/>
          <c:showBubbleSize val="0"/>
        </c:dLbls>
        <c:marker val="1"/>
        <c:smooth val="0"/>
        <c:axId val="99920128"/>
        <c:axId val="101388672"/>
      </c:lineChart>
      <c:dateAx>
        <c:axId val="99920128"/>
        <c:scaling>
          <c:orientation val="minMax"/>
        </c:scaling>
        <c:delete val="1"/>
        <c:axPos val="b"/>
        <c:numFmt formatCode="ge" sourceLinked="1"/>
        <c:majorTickMark val="none"/>
        <c:minorTickMark val="none"/>
        <c:tickLblPos val="none"/>
        <c:crossAx val="101388672"/>
        <c:crosses val="autoZero"/>
        <c:auto val="1"/>
        <c:lblOffset val="100"/>
        <c:baseTimeUnit val="years"/>
      </c:dateAx>
      <c:valAx>
        <c:axId val="101388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20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6370168884887895"/>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78.61</c:v>
                </c:pt>
                <c:pt idx="1">
                  <c:v>80.010000000000005</c:v>
                </c:pt>
                <c:pt idx="2">
                  <c:v>75.52</c:v>
                </c:pt>
                <c:pt idx="3">
                  <c:v>77.66</c:v>
                </c:pt>
                <c:pt idx="4">
                  <c:v>75.91</c:v>
                </c:pt>
              </c:numCache>
            </c:numRef>
          </c:val>
        </c:ser>
        <c:dLbls>
          <c:showLegendKey val="0"/>
          <c:showVal val="0"/>
          <c:showCatName val="0"/>
          <c:showSerName val="0"/>
          <c:showPercent val="0"/>
          <c:showBubbleSize val="0"/>
        </c:dLbls>
        <c:gapWidth val="150"/>
        <c:axId val="101414784"/>
        <c:axId val="101425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414784"/>
        <c:axId val="101425152"/>
      </c:lineChart>
      <c:dateAx>
        <c:axId val="101414784"/>
        <c:scaling>
          <c:orientation val="minMax"/>
        </c:scaling>
        <c:delete val="1"/>
        <c:axPos val="b"/>
        <c:numFmt formatCode="ge" sourceLinked="1"/>
        <c:majorTickMark val="none"/>
        <c:minorTickMark val="none"/>
        <c:tickLblPos val="none"/>
        <c:crossAx val="101425152"/>
        <c:crosses val="autoZero"/>
        <c:auto val="1"/>
        <c:lblOffset val="100"/>
        <c:baseTimeUnit val="years"/>
      </c:dateAx>
      <c:valAx>
        <c:axId val="101425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414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582336"/>
        <c:axId val="10158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582336"/>
        <c:axId val="101584256"/>
      </c:lineChart>
      <c:dateAx>
        <c:axId val="101582336"/>
        <c:scaling>
          <c:orientation val="minMax"/>
        </c:scaling>
        <c:delete val="1"/>
        <c:axPos val="b"/>
        <c:numFmt formatCode="ge" sourceLinked="1"/>
        <c:majorTickMark val="none"/>
        <c:minorTickMark val="none"/>
        <c:tickLblPos val="none"/>
        <c:crossAx val="101584256"/>
        <c:crosses val="autoZero"/>
        <c:auto val="1"/>
        <c:lblOffset val="100"/>
        <c:baseTimeUnit val="years"/>
      </c:dateAx>
      <c:valAx>
        <c:axId val="101584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582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5"/>
          <c:y val="0.1580694566902849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631104"/>
        <c:axId val="101633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631104"/>
        <c:axId val="101633024"/>
      </c:lineChart>
      <c:dateAx>
        <c:axId val="101631104"/>
        <c:scaling>
          <c:orientation val="minMax"/>
        </c:scaling>
        <c:delete val="1"/>
        <c:axPos val="b"/>
        <c:numFmt formatCode="ge" sourceLinked="1"/>
        <c:majorTickMark val="none"/>
        <c:minorTickMark val="none"/>
        <c:tickLblPos val="none"/>
        <c:crossAx val="101633024"/>
        <c:crosses val="autoZero"/>
        <c:auto val="1"/>
        <c:lblOffset val="100"/>
        <c:baseTimeUnit val="years"/>
      </c:dateAx>
      <c:valAx>
        <c:axId val="101633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631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1" l="0.70000000000000062" r="0.70000000000000062" t="0.7500000000000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779520"/>
        <c:axId val="102789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779520"/>
        <c:axId val="102789888"/>
      </c:lineChart>
      <c:dateAx>
        <c:axId val="102779520"/>
        <c:scaling>
          <c:orientation val="minMax"/>
        </c:scaling>
        <c:delete val="1"/>
        <c:axPos val="b"/>
        <c:numFmt formatCode="ge" sourceLinked="1"/>
        <c:majorTickMark val="none"/>
        <c:minorTickMark val="none"/>
        <c:tickLblPos val="none"/>
        <c:crossAx val="102789888"/>
        <c:crosses val="autoZero"/>
        <c:auto val="1"/>
        <c:lblOffset val="100"/>
        <c:baseTimeUnit val="years"/>
      </c:dateAx>
      <c:valAx>
        <c:axId val="102789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779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824576"/>
        <c:axId val="102826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824576"/>
        <c:axId val="102826752"/>
      </c:lineChart>
      <c:dateAx>
        <c:axId val="102824576"/>
        <c:scaling>
          <c:orientation val="minMax"/>
        </c:scaling>
        <c:delete val="1"/>
        <c:axPos val="b"/>
        <c:numFmt formatCode="ge" sourceLinked="1"/>
        <c:majorTickMark val="none"/>
        <c:minorTickMark val="none"/>
        <c:tickLblPos val="none"/>
        <c:crossAx val="102826752"/>
        <c:crosses val="autoZero"/>
        <c:auto val="1"/>
        <c:lblOffset val="100"/>
        <c:baseTimeUnit val="years"/>
      </c:dateAx>
      <c:valAx>
        <c:axId val="102826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24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formatCode="#,##0.00;&quot;△&quot;#,##0.00;&quot;-&quot;">
                  <c:v>11.25</c:v>
                </c:pt>
                <c:pt idx="4">
                  <c:v>0</c:v>
                </c:pt>
              </c:numCache>
            </c:numRef>
          </c:val>
        </c:ser>
        <c:dLbls>
          <c:showLegendKey val="0"/>
          <c:showVal val="0"/>
          <c:showCatName val="0"/>
          <c:showSerName val="0"/>
          <c:showPercent val="0"/>
          <c:showBubbleSize val="0"/>
        </c:dLbls>
        <c:gapWidth val="150"/>
        <c:axId val="102848768"/>
        <c:axId val="102863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543.20000000000005</c:v>
                </c:pt>
                <c:pt idx="1">
                  <c:v>439.72</c:v>
                </c:pt>
                <c:pt idx="2">
                  <c:v>547.95000000000005</c:v>
                </c:pt>
                <c:pt idx="3">
                  <c:v>632.94000000000005</c:v>
                </c:pt>
                <c:pt idx="4">
                  <c:v>721.43</c:v>
                </c:pt>
              </c:numCache>
            </c:numRef>
          </c:val>
          <c:smooth val="0"/>
        </c:ser>
        <c:dLbls>
          <c:showLegendKey val="0"/>
          <c:showVal val="0"/>
          <c:showCatName val="0"/>
          <c:showSerName val="0"/>
          <c:showPercent val="0"/>
          <c:showBubbleSize val="0"/>
        </c:dLbls>
        <c:marker val="1"/>
        <c:smooth val="0"/>
        <c:axId val="102848768"/>
        <c:axId val="102863232"/>
      </c:lineChart>
      <c:dateAx>
        <c:axId val="102848768"/>
        <c:scaling>
          <c:orientation val="minMax"/>
        </c:scaling>
        <c:delete val="1"/>
        <c:axPos val="b"/>
        <c:numFmt formatCode="ge" sourceLinked="1"/>
        <c:majorTickMark val="none"/>
        <c:minorTickMark val="none"/>
        <c:tickLblPos val="none"/>
        <c:crossAx val="102863232"/>
        <c:crosses val="autoZero"/>
        <c:auto val="1"/>
        <c:lblOffset val="100"/>
        <c:baseTimeUnit val="years"/>
      </c:dateAx>
      <c:valAx>
        <c:axId val="102863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48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41.07</c:v>
                </c:pt>
                <c:pt idx="1">
                  <c:v>42.18</c:v>
                </c:pt>
                <c:pt idx="2">
                  <c:v>38.76</c:v>
                </c:pt>
                <c:pt idx="3">
                  <c:v>40.25</c:v>
                </c:pt>
                <c:pt idx="4">
                  <c:v>39.840000000000003</c:v>
                </c:pt>
              </c:numCache>
            </c:numRef>
          </c:val>
        </c:ser>
        <c:dLbls>
          <c:showLegendKey val="0"/>
          <c:showVal val="0"/>
          <c:showCatName val="0"/>
          <c:showSerName val="0"/>
          <c:showPercent val="0"/>
          <c:showBubbleSize val="0"/>
        </c:dLbls>
        <c:gapWidth val="150"/>
        <c:axId val="102967168"/>
        <c:axId val="102977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65.849999999999994</c:v>
                </c:pt>
                <c:pt idx="1">
                  <c:v>68.73</c:v>
                </c:pt>
                <c:pt idx="2">
                  <c:v>64.86</c:v>
                </c:pt>
                <c:pt idx="3">
                  <c:v>62.3</c:v>
                </c:pt>
                <c:pt idx="4">
                  <c:v>59.3</c:v>
                </c:pt>
              </c:numCache>
            </c:numRef>
          </c:val>
          <c:smooth val="0"/>
        </c:ser>
        <c:dLbls>
          <c:showLegendKey val="0"/>
          <c:showVal val="0"/>
          <c:showCatName val="0"/>
          <c:showSerName val="0"/>
          <c:showPercent val="0"/>
          <c:showBubbleSize val="0"/>
        </c:dLbls>
        <c:marker val="1"/>
        <c:smooth val="0"/>
        <c:axId val="102967168"/>
        <c:axId val="102977536"/>
      </c:lineChart>
      <c:dateAx>
        <c:axId val="102967168"/>
        <c:scaling>
          <c:orientation val="minMax"/>
        </c:scaling>
        <c:delete val="1"/>
        <c:axPos val="b"/>
        <c:numFmt formatCode="ge" sourceLinked="1"/>
        <c:majorTickMark val="none"/>
        <c:minorTickMark val="none"/>
        <c:tickLblPos val="none"/>
        <c:crossAx val="102977536"/>
        <c:crosses val="autoZero"/>
        <c:auto val="1"/>
        <c:lblOffset val="100"/>
        <c:baseTimeUnit val="years"/>
      </c:dateAx>
      <c:valAx>
        <c:axId val="102977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967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359.93</c:v>
                </c:pt>
                <c:pt idx="1">
                  <c:v>389.31</c:v>
                </c:pt>
                <c:pt idx="2">
                  <c:v>407.12</c:v>
                </c:pt>
                <c:pt idx="3">
                  <c:v>389.84</c:v>
                </c:pt>
                <c:pt idx="4">
                  <c:v>392.37</c:v>
                </c:pt>
              </c:numCache>
            </c:numRef>
          </c:val>
        </c:ser>
        <c:dLbls>
          <c:showLegendKey val="0"/>
          <c:showVal val="0"/>
          <c:showCatName val="0"/>
          <c:showSerName val="0"/>
          <c:showPercent val="0"/>
          <c:showBubbleSize val="0"/>
        </c:dLbls>
        <c:gapWidth val="150"/>
        <c:axId val="103003264"/>
        <c:axId val="10300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200.04</c:v>
                </c:pt>
                <c:pt idx="1">
                  <c:v>205.91</c:v>
                </c:pt>
                <c:pt idx="2">
                  <c:v>214.41</c:v>
                </c:pt>
                <c:pt idx="3">
                  <c:v>235.07</c:v>
                </c:pt>
                <c:pt idx="4">
                  <c:v>248.14</c:v>
                </c:pt>
              </c:numCache>
            </c:numRef>
          </c:val>
          <c:smooth val="0"/>
        </c:ser>
        <c:dLbls>
          <c:showLegendKey val="0"/>
          <c:showVal val="0"/>
          <c:showCatName val="0"/>
          <c:showSerName val="0"/>
          <c:showPercent val="0"/>
          <c:showBubbleSize val="0"/>
        </c:dLbls>
        <c:marker val="1"/>
        <c:smooth val="0"/>
        <c:axId val="103003264"/>
        <c:axId val="103005184"/>
      </c:lineChart>
      <c:dateAx>
        <c:axId val="103003264"/>
        <c:scaling>
          <c:orientation val="minMax"/>
        </c:scaling>
        <c:delete val="1"/>
        <c:axPos val="b"/>
        <c:numFmt formatCode="ge" sourceLinked="1"/>
        <c:majorTickMark val="none"/>
        <c:minorTickMark val="none"/>
        <c:tickLblPos val="none"/>
        <c:crossAx val="103005184"/>
        <c:crosses val="autoZero"/>
        <c:auto val="1"/>
        <c:lblOffset val="100"/>
        <c:baseTimeUnit val="years"/>
      </c:dateAx>
      <c:valAx>
        <c:axId val="10300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00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63.84</c:v>
                </c:pt>
                <c:pt idx="1">
                  <c:v>57.42</c:v>
                </c:pt>
                <c:pt idx="2">
                  <c:v>59.18</c:v>
                </c:pt>
                <c:pt idx="3">
                  <c:v>60.43</c:v>
                </c:pt>
                <c:pt idx="4">
                  <c:v>60.56</c:v>
                </c:pt>
              </c:numCache>
            </c:numRef>
          </c:val>
        </c:ser>
        <c:dLbls>
          <c:showLegendKey val="0"/>
          <c:showVal val="0"/>
          <c:showCatName val="0"/>
          <c:showSerName val="0"/>
          <c:showPercent val="0"/>
          <c:showBubbleSize val="0"/>
        </c:dLbls>
        <c:gapWidth val="150"/>
        <c:axId val="104145664"/>
        <c:axId val="104147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57.29</c:v>
                </c:pt>
                <c:pt idx="1">
                  <c:v>57.91</c:v>
                </c:pt>
                <c:pt idx="2">
                  <c:v>60.63</c:v>
                </c:pt>
                <c:pt idx="3">
                  <c:v>58.47</c:v>
                </c:pt>
                <c:pt idx="4">
                  <c:v>57.3</c:v>
                </c:pt>
              </c:numCache>
            </c:numRef>
          </c:val>
          <c:smooth val="0"/>
        </c:ser>
        <c:dLbls>
          <c:showLegendKey val="0"/>
          <c:showVal val="0"/>
          <c:showCatName val="0"/>
          <c:showSerName val="0"/>
          <c:showPercent val="0"/>
          <c:showBubbleSize val="0"/>
        </c:dLbls>
        <c:marker val="1"/>
        <c:smooth val="0"/>
        <c:axId val="104145664"/>
        <c:axId val="104147584"/>
      </c:lineChart>
      <c:dateAx>
        <c:axId val="104145664"/>
        <c:scaling>
          <c:orientation val="minMax"/>
        </c:scaling>
        <c:delete val="1"/>
        <c:axPos val="b"/>
        <c:numFmt formatCode="ge" sourceLinked="1"/>
        <c:majorTickMark val="none"/>
        <c:minorTickMark val="none"/>
        <c:tickLblPos val="none"/>
        <c:crossAx val="104147584"/>
        <c:crosses val="autoZero"/>
        <c:auto val="1"/>
        <c:lblOffset val="100"/>
        <c:baseTimeUnit val="years"/>
      </c:dateAx>
      <c:valAx>
        <c:axId val="104147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45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3"/>
          <c:y val="0.1580694566902848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77</c:v>
                </c:pt>
                <c:pt idx="1">
                  <c:v>78.08</c:v>
                </c:pt>
                <c:pt idx="2">
                  <c:v>78.34</c:v>
                </c:pt>
                <c:pt idx="3">
                  <c:v>83.65</c:v>
                </c:pt>
                <c:pt idx="4">
                  <c:v>81.900000000000006</c:v>
                </c:pt>
              </c:numCache>
            </c:numRef>
          </c:val>
        </c:ser>
        <c:dLbls>
          <c:showLegendKey val="0"/>
          <c:showVal val="0"/>
          <c:showCatName val="0"/>
          <c:showSerName val="0"/>
          <c:showPercent val="0"/>
          <c:showBubbleSize val="0"/>
        </c:dLbls>
        <c:gapWidth val="150"/>
        <c:axId val="104182144"/>
        <c:axId val="104184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85.35</c:v>
                </c:pt>
                <c:pt idx="1">
                  <c:v>87.72</c:v>
                </c:pt>
                <c:pt idx="2">
                  <c:v>88.66</c:v>
                </c:pt>
                <c:pt idx="3">
                  <c:v>88.58</c:v>
                </c:pt>
                <c:pt idx="4">
                  <c:v>89.43</c:v>
                </c:pt>
              </c:numCache>
            </c:numRef>
          </c:val>
          <c:smooth val="0"/>
        </c:ser>
        <c:dLbls>
          <c:showLegendKey val="0"/>
          <c:showVal val="0"/>
          <c:showCatName val="0"/>
          <c:showSerName val="0"/>
          <c:showPercent val="0"/>
          <c:showBubbleSize val="0"/>
        </c:dLbls>
        <c:marker val="1"/>
        <c:smooth val="0"/>
        <c:axId val="104182144"/>
        <c:axId val="104184064"/>
      </c:lineChart>
      <c:dateAx>
        <c:axId val="104182144"/>
        <c:scaling>
          <c:orientation val="minMax"/>
        </c:scaling>
        <c:delete val="1"/>
        <c:axPos val="b"/>
        <c:numFmt formatCode="ge" sourceLinked="1"/>
        <c:majorTickMark val="none"/>
        <c:minorTickMark val="none"/>
        <c:tickLblPos val="none"/>
        <c:crossAx val="104184064"/>
        <c:crosses val="autoZero"/>
        <c:auto val="1"/>
        <c:lblOffset val="100"/>
        <c:baseTimeUnit val="years"/>
      </c:dateAx>
      <c:valAx>
        <c:axId val="104184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182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88" l="0.70000000000000062" r="0.70000000000000062" t="0.75000000000001188"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7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安芸高田市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F1</v>
      </c>
      <c r="X8" s="46"/>
      <c r="Y8" s="46"/>
      <c r="Z8" s="46"/>
      <c r="AA8" s="46"/>
      <c r="AB8" s="46"/>
      <c r="AC8" s="46"/>
      <c r="AD8" s="3"/>
      <c r="AE8" s="3"/>
      <c r="AF8" s="3"/>
      <c r="AG8" s="3"/>
      <c r="AH8" s="3"/>
      <c r="AI8" s="3"/>
      <c r="AJ8" s="3"/>
      <c r="AK8" s="3"/>
      <c r="AL8" s="47">
        <f>データ!R6</f>
        <v>30150</v>
      </c>
      <c r="AM8" s="47"/>
      <c r="AN8" s="47"/>
      <c r="AO8" s="47"/>
      <c r="AP8" s="47"/>
      <c r="AQ8" s="47"/>
      <c r="AR8" s="47"/>
      <c r="AS8" s="47"/>
      <c r="AT8" s="43">
        <f>データ!S6</f>
        <v>537.75</v>
      </c>
      <c r="AU8" s="43"/>
      <c r="AV8" s="43"/>
      <c r="AW8" s="43"/>
      <c r="AX8" s="43"/>
      <c r="AY8" s="43"/>
      <c r="AZ8" s="43"/>
      <c r="BA8" s="43"/>
      <c r="BB8" s="43">
        <f>データ!T6</f>
        <v>56.07</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15.72</v>
      </c>
      <c r="Q10" s="43"/>
      <c r="R10" s="43"/>
      <c r="S10" s="43"/>
      <c r="T10" s="43"/>
      <c r="U10" s="43"/>
      <c r="V10" s="43"/>
      <c r="W10" s="43">
        <f>データ!P6</f>
        <v>90</v>
      </c>
      <c r="X10" s="43"/>
      <c r="Y10" s="43"/>
      <c r="Z10" s="43"/>
      <c r="AA10" s="43"/>
      <c r="AB10" s="43"/>
      <c r="AC10" s="43"/>
      <c r="AD10" s="47">
        <f>データ!Q6</f>
        <v>3348</v>
      </c>
      <c r="AE10" s="47"/>
      <c r="AF10" s="47"/>
      <c r="AG10" s="47"/>
      <c r="AH10" s="47"/>
      <c r="AI10" s="47"/>
      <c r="AJ10" s="47"/>
      <c r="AK10" s="2"/>
      <c r="AL10" s="47">
        <f>データ!U6</f>
        <v>4706</v>
      </c>
      <c r="AM10" s="47"/>
      <c r="AN10" s="47"/>
      <c r="AO10" s="47"/>
      <c r="AP10" s="47"/>
      <c r="AQ10" s="47"/>
      <c r="AR10" s="47"/>
      <c r="AS10" s="47"/>
      <c r="AT10" s="43">
        <f>データ!V6</f>
        <v>2.66</v>
      </c>
      <c r="AU10" s="43"/>
      <c r="AV10" s="43"/>
      <c r="AW10" s="43"/>
      <c r="AX10" s="43"/>
      <c r="AY10" s="43"/>
      <c r="AZ10" s="43"/>
      <c r="BA10" s="43"/>
      <c r="BB10" s="43">
        <f>データ!W6</f>
        <v>1769.17</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110</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73" t="s">
        <v>108</v>
      </c>
      <c r="BM47" s="74"/>
      <c r="BN47" s="74"/>
      <c r="BO47" s="74"/>
      <c r="BP47" s="74"/>
      <c r="BQ47" s="74"/>
      <c r="BR47" s="74"/>
      <c r="BS47" s="74"/>
      <c r="BT47" s="74"/>
      <c r="BU47" s="74"/>
      <c r="BV47" s="74"/>
      <c r="BW47" s="74"/>
      <c r="BX47" s="74"/>
      <c r="BY47" s="74"/>
      <c r="BZ47" s="75"/>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73"/>
      <c r="BM48" s="74"/>
      <c r="BN48" s="74"/>
      <c r="BO48" s="74"/>
      <c r="BP48" s="74"/>
      <c r="BQ48" s="74"/>
      <c r="BR48" s="74"/>
      <c r="BS48" s="74"/>
      <c r="BT48" s="74"/>
      <c r="BU48" s="74"/>
      <c r="BV48" s="74"/>
      <c r="BW48" s="74"/>
      <c r="BX48" s="74"/>
      <c r="BY48" s="74"/>
      <c r="BZ48" s="75"/>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73"/>
      <c r="BM49" s="74"/>
      <c r="BN49" s="74"/>
      <c r="BO49" s="74"/>
      <c r="BP49" s="74"/>
      <c r="BQ49" s="74"/>
      <c r="BR49" s="74"/>
      <c r="BS49" s="74"/>
      <c r="BT49" s="74"/>
      <c r="BU49" s="74"/>
      <c r="BV49" s="74"/>
      <c r="BW49" s="74"/>
      <c r="BX49" s="74"/>
      <c r="BY49" s="74"/>
      <c r="BZ49" s="75"/>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73"/>
      <c r="BM50" s="74"/>
      <c r="BN50" s="74"/>
      <c r="BO50" s="74"/>
      <c r="BP50" s="74"/>
      <c r="BQ50" s="74"/>
      <c r="BR50" s="74"/>
      <c r="BS50" s="74"/>
      <c r="BT50" s="74"/>
      <c r="BU50" s="74"/>
      <c r="BV50" s="74"/>
      <c r="BW50" s="74"/>
      <c r="BX50" s="74"/>
      <c r="BY50" s="74"/>
      <c r="BZ50" s="75"/>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73"/>
      <c r="BM51" s="74"/>
      <c r="BN51" s="74"/>
      <c r="BO51" s="74"/>
      <c r="BP51" s="74"/>
      <c r="BQ51" s="74"/>
      <c r="BR51" s="74"/>
      <c r="BS51" s="74"/>
      <c r="BT51" s="74"/>
      <c r="BU51" s="74"/>
      <c r="BV51" s="74"/>
      <c r="BW51" s="74"/>
      <c r="BX51" s="74"/>
      <c r="BY51" s="74"/>
      <c r="BZ51" s="75"/>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73"/>
      <c r="BM52" s="74"/>
      <c r="BN52" s="74"/>
      <c r="BO52" s="74"/>
      <c r="BP52" s="74"/>
      <c r="BQ52" s="74"/>
      <c r="BR52" s="74"/>
      <c r="BS52" s="74"/>
      <c r="BT52" s="74"/>
      <c r="BU52" s="74"/>
      <c r="BV52" s="74"/>
      <c r="BW52" s="74"/>
      <c r="BX52" s="74"/>
      <c r="BY52" s="74"/>
      <c r="BZ52" s="75"/>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73"/>
      <c r="BM53" s="74"/>
      <c r="BN53" s="74"/>
      <c r="BO53" s="74"/>
      <c r="BP53" s="74"/>
      <c r="BQ53" s="74"/>
      <c r="BR53" s="74"/>
      <c r="BS53" s="74"/>
      <c r="BT53" s="74"/>
      <c r="BU53" s="74"/>
      <c r="BV53" s="74"/>
      <c r="BW53" s="74"/>
      <c r="BX53" s="74"/>
      <c r="BY53" s="74"/>
      <c r="BZ53" s="75"/>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73"/>
      <c r="BM54" s="74"/>
      <c r="BN54" s="74"/>
      <c r="BO54" s="74"/>
      <c r="BP54" s="74"/>
      <c r="BQ54" s="74"/>
      <c r="BR54" s="74"/>
      <c r="BS54" s="74"/>
      <c r="BT54" s="74"/>
      <c r="BU54" s="74"/>
      <c r="BV54" s="74"/>
      <c r="BW54" s="74"/>
      <c r="BX54" s="74"/>
      <c r="BY54" s="74"/>
      <c r="BZ54" s="75"/>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73"/>
      <c r="BM55" s="74"/>
      <c r="BN55" s="74"/>
      <c r="BO55" s="74"/>
      <c r="BP55" s="74"/>
      <c r="BQ55" s="74"/>
      <c r="BR55" s="74"/>
      <c r="BS55" s="74"/>
      <c r="BT55" s="74"/>
      <c r="BU55" s="74"/>
      <c r="BV55" s="74"/>
      <c r="BW55" s="74"/>
      <c r="BX55" s="74"/>
      <c r="BY55" s="74"/>
      <c r="BZ55" s="75"/>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73"/>
      <c r="BM56" s="74"/>
      <c r="BN56" s="74"/>
      <c r="BO56" s="74"/>
      <c r="BP56" s="74"/>
      <c r="BQ56" s="74"/>
      <c r="BR56" s="74"/>
      <c r="BS56" s="74"/>
      <c r="BT56" s="74"/>
      <c r="BU56" s="74"/>
      <c r="BV56" s="74"/>
      <c r="BW56" s="74"/>
      <c r="BX56" s="74"/>
      <c r="BY56" s="74"/>
      <c r="BZ56" s="75"/>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73"/>
      <c r="BM57" s="74"/>
      <c r="BN57" s="74"/>
      <c r="BO57" s="74"/>
      <c r="BP57" s="74"/>
      <c r="BQ57" s="74"/>
      <c r="BR57" s="74"/>
      <c r="BS57" s="74"/>
      <c r="BT57" s="74"/>
      <c r="BU57" s="74"/>
      <c r="BV57" s="74"/>
      <c r="BW57" s="74"/>
      <c r="BX57" s="74"/>
      <c r="BY57" s="74"/>
      <c r="BZ57" s="75"/>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3"/>
      <c r="BM58" s="74"/>
      <c r="BN58" s="74"/>
      <c r="BO58" s="74"/>
      <c r="BP58" s="74"/>
      <c r="BQ58" s="74"/>
      <c r="BR58" s="74"/>
      <c r="BS58" s="74"/>
      <c r="BT58" s="74"/>
      <c r="BU58" s="74"/>
      <c r="BV58" s="74"/>
      <c r="BW58" s="74"/>
      <c r="BX58" s="74"/>
      <c r="BY58" s="74"/>
      <c r="BZ58" s="75"/>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3"/>
      <c r="BM59" s="74"/>
      <c r="BN59" s="74"/>
      <c r="BO59" s="74"/>
      <c r="BP59" s="74"/>
      <c r="BQ59" s="74"/>
      <c r="BR59" s="74"/>
      <c r="BS59" s="74"/>
      <c r="BT59" s="74"/>
      <c r="BU59" s="74"/>
      <c r="BV59" s="74"/>
      <c r="BW59" s="74"/>
      <c r="BX59" s="74"/>
      <c r="BY59" s="74"/>
      <c r="BZ59" s="75"/>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73"/>
      <c r="BM60" s="74"/>
      <c r="BN60" s="74"/>
      <c r="BO60" s="74"/>
      <c r="BP60" s="74"/>
      <c r="BQ60" s="74"/>
      <c r="BR60" s="74"/>
      <c r="BS60" s="74"/>
      <c r="BT60" s="74"/>
      <c r="BU60" s="74"/>
      <c r="BV60" s="74"/>
      <c r="BW60" s="74"/>
      <c r="BX60" s="74"/>
      <c r="BY60" s="74"/>
      <c r="BZ60" s="75"/>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73"/>
      <c r="BM61" s="74"/>
      <c r="BN61" s="74"/>
      <c r="BO61" s="74"/>
      <c r="BP61" s="74"/>
      <c r="BQ61" s="74"/>
      <c r="BR61" s="74"/>
      <c r="BS61" s="74"/>
      <c r="BT61" s="74"/>
      <c r="BU61" s="74"/>
      <c r="BV61" s="74"/>
      <c r="BW61" s="74"/>
      <c r="BX61" s="74"/>
      <c r="BY61" s="74"/>
      <c r="BZ61" s="75"/>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73"/>
      <c r="BM62" s="74"/>
      <c r="BN62" s="74"/>
      <c r="BO62" s="74"/>
      <c r="BP62" s="74"/>
      <c r="BQ62" s="74"/>
      <c r="BR62" s="74"/>
      <c r="BS62" s="74"/>
      <c r="BT62" s="74"/>
      <c r="BU62" s="74"/>
      <c r="BV62" s="74"/>
      <c r="BW62" s="74"/>
      <c r="BX62" s="74"/>
      <c r="BY62" s="74"/>
      <c r="BZ62" s="75"/>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6"/>
      <c r="BM63" s="77"/>
      <c r="BN63" s="77"/>
      <c r="BO63" s="77"/>
      <c r="BP63" s="77"/>
      <c r="BQ63" s="77"/>
      <c r="BR63" s="77"/>
      <c r="BS63" s="77"/>
      <c r="BT63" s="77"/>
      <c r="BU63" s="77"/>
      <c r="BV63" s="77"/>
      <c r="BW63" s="77"/>
      <c r="BX63" s="77"/>
      <c r="BY63" s="77"/>
      <c r="BZ63" s="78"/>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73" t="s">
        <v>109</v>
      </c>
      <c r="BM66" s="74"/>
      <c r="BN66" s="74"/>
      <c r="BO66" s="74"/>
      <c r="BP66" s="74"/>
      <c r="BQ66" s="74"/>
      <c r="BR66" s="74"/>
      <c r="BS66" s="74"/>
      <c r="BT66" s="74"/>
      <c r="BU66" s="74"/>
      <c r="BV66" s="74"/>
      <c r="BW66" s="74"/>
      <c r="BX66" s="74"/>
      <c r="BY66" s="74"/>
      <c r="BZ66" s="75"/>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73"/>
      <c r="BM67" s="74"/>
      <c r="BN67" s="74"/>
      <c r="BO67" s="74"/>
      <c r="BP67" s="74"/>
      <c r="BQ67" s="74"/>
      <c r="BR67" s="74"/>
      <c r="BS67" s="74"/>
      <c r="BT67" s="74"/>
      <c r="BU67" s="74"/>
      <c r="BV67" s="74"/>
      <c r="BW67" s="74"/>
      <c r="BX67" s="74"/>
      <c r="BY67" s="74"/>
      <c r="BZ67" s="75"/>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73"/>
      <c r="BM68" s="74"/>
      <c r="BN68" s="74"/>
      <c r="BO68" s="74"/>
      <c r="BP68" s="74"/>
      <c r="BQ68" s="74"/>
      <c r="BR68" s="74"/>
      <c r="BS68" s="74"/>
      <c r="BT68" s="74"/>
      <c r="BU68" s="74"/>
      <c r="BV68" s="74"/>
      <c r="BW68" s="74"/>
      <c r="BX68" s="74"/>
      <c r="BY68" s="74"/>
      <c r="BZ68" s="75"/>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73"/>
      <c r="BM69" s="74"/>
      <c r="BN69" s="74"/>
      <c r="BO69" s="74"/>
      <c r="BP69" s="74"/>
      <c r="BQ69" s="74"/>
      <c r="BR69" s="74"/>
      <c r="BS69" s="74"/>
      <c r="BT69" s="74"/>
      <c r="BU69" s="74"/>
      <c r="BV69" s="74"/>
      <c r="BW69" s="74"/>
      <c r="BX69" s="74"/>
      <c r="BY69" s="74"/>
      <c r="BZ69" s="75"/>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73"/>
      <c r="BM70" s="74"/>
      <c r="BN70" s="74"/>
      <c r="BO70" s="74"/>
      <c r="BP70" s="74"/>
      <c r="BQ70" s="74"/>
      <c r="BR70" s="74"/>
      <c r="BS70" s="74"/>
      <c r="BT70" s="74"/>
      <c r="BU70" s="74"/>
      <c r="BV70" s="74"/>
      <c r="BW70" s="74"/>
      <c r="BX70" s="74"/>
      <c r="BY70" s="74"/>
      <c r="BZ70" s="75"/>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73"/>
      <c r="BM71" s="74"/>
      <c r="BN71" s="74"/>
      <c r="BO71" s="74"/>
      <c r="BP71" s="74"/>
      <c r="BQ71" s="74"/>
      <c r="BR71" s="74"/>
      <c r="BS71" s="74"/>
      <c r="BT71" s="74"/>
      <c r="BU71" s="74"/>
      <c r="BV71" s="74"/>
      <c r="BW71" s="74"/>
      <c r="BX71" s="74"/>
      <c r="BY71" s="74"/>
      <c r="BZ71" s="75"/>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73"/>
      <c r="BM72" s="74"/>
      <c r="BN72" s="74"/>
      <c r="BO72" s="74"/>
      <c r="BP72" s="74"/>
      <c r="BQ72" s="74"/>
      <c r="BR72" s="74"/>
      <c r="BS72" s="74"/>
      <c r="BT72" s="74"/>
      <c r="BU72" s="74"/>
      <c r="BV72" s="74"/>
      <c r="BW72" s="74"/>
      <c r="BX72" s="74"/>
      <c r="BY72" s="74"/>
      <c r="BZ72" s="75"/>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73"/>
      <c r="BM73" s="74"/>
      <c r="BN73" s="74"/>
      <c r="BO73" s="74"/>
      <c r="BP73" s="74"/>
      <c r="BQ73" s="74"/>
      <c r="BR73" s="74"/>
      <c r="BS73" s="74"/>
      <c r="BT73" s="74"/>
      <c r="BU73" s="74"/>
      <c r="BV73" s="74"/>
      <c r="BW73" s="74"/>
      <c r="BX73" s="74"/>
      <c r="BY73" s="74"/>
      <c r="BZ73" s="75"/>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73"/>
      <c r="BM74" s="74"/>
      <c r="BN74" s="74"/>
      <c r="BO74" s="74"/>
      <c r="BP74" s="74"/>
      <c r="BQ74" s="74"/>
      <c r="BR74" s="74"/>
      <c r="BS74" s="74"/>
      <c r="BT74" s="74"/>
      <c r="BU74" s="74"/>
      <c r="BV74" s="74"/>
      <c r="BW74" s="74"/>
      <c r="BX74" s="74"/>
      <c r="BY74" s="74"/>
      <c r="BZ74" s="75"/>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73"/>
      <c r="BM75" s="74"/>
      <c r="BN75" s="74"/>
      <c r="BO75" s="74"/>
      <c r="BP75" s="74"/>
      <c r="BQ75" s="74"/>
      <c r="BR75" s="74"/>
      <c r="BS75" s="74"/>
      <c r="BT75" s="74"/>
      <c r="BU75" s="74"/>
      <c r="BV75" s="74"/>
      <c r="BW75" s="74"/>
      <c r="BX75" s="74"/>
      <c r="BY75" s="74"/>
      <c r="BZ75" s="75"/>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73"/>
      <c r="BM76" s="74"/>
      <c r="BN76" s="74"/>
      <c r="BO76" s="74"/>
      <c r="BP76" s="74"/>
      <c r="BQ76" s="74"/>
      <c r="BR76" s="74"/>
      <c r="BS76" s="74"/>
      <c r="BT76" s="74"/>
      <c r="BU76" s="74"/>
      <c r="BV76" s="74"/>
      <c r="BW76" s="74"/>
      <c r="BX76" s="74"/>
      <c r="BY76" s="74"/>
      <c r="BZ76" s="75"/>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73"/>
      <c r="BM77" s="74"/>
      <c r="BN77" s="74"/>
      <c r="BO77" s="74"/>
      <c r="BP77" s="74"/>
      <c r="BQ77" s="74"/>
      <c r="BR77" s="74"/>
      <c r="BS77" s="74"/>
      <c r="BT77" s="74"/>
      <c r="BU77" s="74"/>
      <c r="BV77" s="74"/>
      <c r="BW77" s="74"/>
      <c r="BX77" s="74"/>
      <c r="BY77" s="74"/>
      <c r="BZ77" s="75"/>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73"/>
      <c r="BM78" s="74"/>
      <c r="BN78" s="74"/>
      <c r="BO78" s="74"/>
      <c r="BP78" s="74"/>
      <c r="BQ78" s="74"/>
      <c r="BR78" s="74"/>
      <c r="BS78" s="74"/>
      <c r="BT78" s="74"/>
      <c r="BU78" s="74"/>
      <c r="BV78" s="74"/>
      <c r="BW78" s="74"/>
      <c r="BX78" s="74"/>
      <c r="BY78" s="74"/>
      <c r="BZ78" s="75"/>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73"/>
      <c r="BM79" s="74"/>
      <c r="BN79" s="74"/>
      <c r="BO79" s="74"/>
      <c r="BP79" s="74"/>
      <c r="BQ79" s="74"/>
      <c r="BR79" s="74"/>
      <c r="BS79" s="74"/>
      <c r="BT79" s="74"/>
      <c r="BU79" s="74"/>
      <c r="BV79" s="74"/>
      <c r="BW79" s="74"/>
      <c r="BX79" s="74"/>
      <c r="BY79" s="74"/>
      <c r="BZ79" s="75"/>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73"/>
      <c r="BM80" s="74"/>
      <c r="BN80" s="74"/>
      <c r="BO80" s="74"/>
      <c r="BP80" s="74"/>
      <c r="BQ80" s="74"/>
      <c r="BR80" s="74"/>
      <c r="BS80" s="74"/>
      <c r="BT80" s="74"/>
      <c r="BU80" s="74"/>
      <c r="BV80" s="74"/>
      <c r="BW80" s="74"/>
      <c r="BX80" s="74"/>
      <c r="BY80" s="74"/>
      <c r="BZ80" s="75"/>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73"/>
      <c r="BM81" s="74"/>
      <c r="BN81" s="74"/>
      <c r="BO81" s="74"/>
      <c r="BP81" s="74"/>
      <c r="BQ81" s="74"/>
      <c r="BR81" s="74"/>
      <c r="BS81" s="74"/>
      <c r="BT81" s="74"/>
      <c r="BU81" s="74"/>
      <c r="BV81" s="74"/>
      <c r="BW81" s="74"/>
      <c r="BX81" s="74"/>
      <c r="BY81" s="74"/>
      <c r="BZ81" s="75"/>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6"/>
      <c r="BM82" s="77"/>
      <c r="BN82" s="77"/>
      <c r="BO82" s="77"/>
      <c r="BP82" s="77"/>
      <c r="BQ82" s="77"/>
      <c r="BR82" s="77"/>
      <c r="BS82" s="77"/>
      <c r="BT82" s="77"/>
      <c r="BU82" s="77"/>
      <c r="BV82" s="77"/>
      <c r="BW82" s="77"/>
      <c r="BX82" s="77"/>
      <c r="BY82" s="77"/>
      <c r="BZ82" s="78"/>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80" t="s">
        <v>51</v>
      </c>
      <c r="I3" s="81"/>
      <c r="J3" s="81"/>
      <c r="K3" s="81"/>
      <c r="L3" s="81"/>
      <c r="M3" s="81"/>
      <c r="N3" s="81"/>
      <c r="O3" s="81"/>
      <c r="P3" s="81"/>
      <c r="Q3" s="81"/>
      <c r="R3" s="81"/>
      <c r="S3" s="81"/>
      <c r="T3" s="81"/>
      <c r="U3" s="81"/>
      <c r="V3" s="81"/>
      <c r="W3" s="82"/>
      <c r="X3" s="86" t="s">
        <v>52</v>
      </c>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t="s">
        <v>53</v>
      </c>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row>
    <row r="4" spans="1:144">
      <c r="A4" s="26" t="s">
        <v>54</v>
      </c>
      <c r="B4" s="28"/>
      <c r="C4" s="28"/>
      <c r="D4" s="28"/>
      <c r="E4" s="28"/>
      <c r="F4" s="28"/>
      <c r="G4" s="28"/>
      <c r="H4" s="83"/>
      <c r="I4" s="84"/>
      <c r="J4" s="84"/>
      <c r="K4" s="84"/>
      <c r="L4" s="84"/>
      <c r="M4" s="84"/>
      <c r="N4" s="84"/>
      <c r="O4" s="84"/>
      <c r="P4" s="84"/>
      <c r="Q4" s="84"/>
      <c r="R4" s="84"/>
      <c r="S4" s="84"/>
      <c r="T4" s="84"/>
      <c r="U4" s="84"/>
      <c r="V4" s="84"/>
      <c r="W4" s="85"/>
      <c r="X4" s="79" t="s">
        <v>55</v>
      </c>
      <c r="Y4" s="79"/>
      <c r="Z4" s="79"/>
      <c r="AA4" s="79"/>
      <c r="AB4" s="79"/>
      <c r="AC4" s="79"/>
      <c r="AD4" s="79"/>
      <c r="AE4" s="79"/>
      <c r="AF4" s="79"/>
      <c r="AG4" s="79"/>
      <c r="AH4" s="79"/>
      <c r="AI4" s="79" t="s">
        <v>56</v>
      </c>
      <c r="AJ4" s="79"/>
      <c r="AK4" s="79"/>
      <c r="AL4" s="79"/>
      <c r="AM4" s="79"/>
      <c r="AN4" s="79"/>
      <c r="AO4" s="79"/>
      <c r="AP4" s="79"/>
      <c r="AQ4" s="79"/>
      <c r="AR4" s="79"/>
      <c r="AS4" s="79"/>
      <c r="AT4" s="79" t="s">
        <v>57</v>
      </c>
      <c r="AU4" s="79"/>
      <c r="AV4" s="79"/>
      <c r="AW4" s="79"/>
      <c r="AX4" s="79"/>
      <c r="AY4" s="79"/>
      <c r="AZ4" s="79"/>
      <c r="BA4" s="79"/>
      <c r="BB4" s="79"/>
      <c r="BC4" s="79"/>
      <c r="BD4" s="79"/>
      <c r="BE4" s="79" t="s">
        <v>58</v>
      </c>
      <c r="BF4" s="79"/>
      <c r="BG4" s="79"/>
      <c r="BH4" s="79"/>
      <c r="BI4" s="79"/>
      <c r="BJ4" s="79"/>
      <c r="BK4" s="79"/>
      <c r="BL4" s="79"/>
      <c r="BM4" s="79"/>
      <c r="BN4" s="79"/>
      <c r="BO4" s="79"/>
      <c r="BP4" s="79" t="s">
        <v>59</v>
      </c>
      <c r="BQ4" s="79"/>
      <c r="BR4" s="79"/>
      <c r="BS4" s="79"/>
      <c r="BT4" s="79"/>
      <c r="BU4" s="79"/>
      <c r="BV4" s="79"/>
      <c r="BW4" s="79"/>
      <c r="BX4" s="79"/>
      <c r="BY4" s="79"/>
      <c r="BZ4" s="79"/>
      <c r="CA4" s="79" t="s">
        <v>60</v>
      </c>
      <c r="CB4" s="79"/>
      <c r="CC4" s="79"/>
      <c r="CD4" s="79"/>
      <c r="CE4" s="79"/>
      <c r="CF4" s="79"/>
      <c r="CG4" s="79"/>
      <c r="CH4" s="79"/>
      <c r="CI4" s="79"/>
      <c r="CJ4" s="79"/>
      <c r="CK4" s="79"/>
      <c r="CL4" s="79" t="s">
        <v>61</v>
      </c>
      <c r="CM4" s="79"/>
      <c r="CN4" s="79"/>
      <c r="CO4" s="79"/>
      <c r="CP4" s="79"/>
      <c r="CQ4" s="79"/>
      <c r="CR4" s="79"/>
      <c r="CS4" s="79"/>
      <c r="CT4" s="79"/>
      <c r="CU4" s="79"/>
      <c r="CV4" s="79"/>
      <c r="CW4" s="79" t="s">
        <v>62</v>
      </c>
      <c r="CX4" s="79"/>
      <c r="CY4" s="79"/>
      <c r="CZ4" s="79"/>
      <c r="DA4" s="79"/>
      <c r="DB4" s="79"/>
      <c r="DC4" s="79"/>
      <c r="DD4" s="79"/>
      <c r="DE4" s="79"/>
      <c r="DF4" s="79"/>
      <c r="DG4" s="79"/>
      <c r="DH4" s="79" t="s">
        <v>63</v>
      </c>
      <c r="DI4" s="79"/>
      <c r="DJ4" s="79"/>
      <c r="DK4" s="79"/>
      <c r="DL4" s="79"/>
      <c r="DM4" s="79"/>
      <c r="DN4" s="79"/>
      <c r="DO4" s="79"/>
      <c r="DP4" s="79"/>
      <c r="DQ4" s="79"/>
      <c r="DR4" s="79"/>
      <c r="DS4" s="79" t="s">
        <v>64</v>
      </c>
      <c r="DT4" s="79"/>
      <c r="DU4" s="79"/>
      <c r="DV4" s="79"/>
      <c r="DW4" s="79"/>
      <c r="DX4" s="79"/>
      <c r="DY4" s="79"/>
      <c r="DZ4" s="79"/>
      <c r="EA4" s="79"/>
      <c r="EB4" s="79"/>
      <c r="EC4" s="79"/>
      <c r="ED4" s="79" t="s">
        <v>65</v>
      </c>
      <c r="EE4" s="79"/>
      <c r="EF4" s="79"/>
      <c r="EG4" s="79"/>
      <c r="EH4" s="79"/>
      <c r="EI4" s="79"/>
      <c r="EJ4" s="79"/>
      <c r="EK4" s="79"/>
      <c r="EL4" s="79"/>
      <c r="EM4" s="79"/>
      <c r="EN4" s="79"/>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342149</v>
      </c>
      <c r="D6" s="31">
        <f t="shared" si="3"/>
        <v>47</v>
      </c>
      <c r="E6" s="31">
        <f t="shared" si="3"/>
        <v>17</v>
      </c>
      <c r="F6" s="31">
        <f t="shared" si="3"/>
        <v>5</v>
      </c>
      <c r="G6" s="31">
        <f t="shared" si="3"/>
        <v>0</v>
      </c>
      <c r="H6" s="31" t="str">
        <f t="shared" si="3"/>
        <v>広島県　安芸高田市</v>
      </c>
      <c r="I6" s="31" t="str">
        <f t="shared" si="3"/>
        <v>法非適用</v>
      </c>
      <c r="J6" s="31" t="str">
        <f t="shared" si="3"/>
        <v>下水道事業</v>
      </c>
      <c r="K6" s="31" t="str">
        <f t="shared" si="3"/>
        <v>農業集落排水</v>
      </c>
      <c r="L6" s="31" t="str">
        <f t="shared" si="3"/>
        <v>F1</v>
      </c>
      <c r="M6" s="32" t="str">
        <f t="shared" si="3"/>
        <v>-</v>
      </c>
      <c r="N6" s="32" t="str">
        <f t="shared" si="3"/>
        <v>該当数値なし</v>
      </c>
      <c r="O6" s="32">
        <f t="shared" si="3"/>
        <v>15.72</v>
      </c>
      <c r="P6" s="32">
        <f t="shared" si="3"/>
        <v>90</v>
      </c>
      <c r="Q6" s="32">
        <f t="shared" si="3"/>
        <v>3348</v>
      </c>
      <c r="R6" s="32">
        <f t="shared" si="3"/>
        <v>30150</v>
      </c>
      <c r="S6" s="32">
        <f t="shared" si="3"/>
        <v>537.75</v>
      </c>
      <c r="T6" s="32">
        <f t="shared" si="3"/>
        <v>56.07</v>
      </c>
      <c r="U6" s="32">
        <f t="shared" si="3"/>
        <v>4706</v>
      </c>
      <c r="V6" s="32">
        <f t="shared" si="3"/>
        <v>2.66</v>
      </c>
      <c r="W6" s="32">
        <f t="shared" si="3"/>
        <v>1769.17</v>
      </c>
      <c r="X6" s="33">
        <f>IF(X7="",NA(),X7)</f>
        <v>78.61</v>
      </c>
      <c r="Y6" s="33">
        <f t="shared" ref="Y6:AG6" si="4">IF(Y7="",NA(),Y7)</f>
        <v>80.010000000000005</v>
      </c>
      <c r="Z6" s="33">
        <f t="shared" si="4"/>
        <v>75.52</v>
      </c>
      <c r="AA6" s="33">
        <f t="shared" si="4"/>
        <v>77.66</v>
      </c>
      <c r="AB6" s="33">
        <f t="shared" si="4"/>
        <v>75.91</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2">
        <f t="shared" si="7"/>
        <v>0</v>
      </c>
      <c r="BH6" s="33">
        <f t="shared" si="7"/>
        <v>11.25</v>
      </c>
      <c r="BI6" s="32">
        <f t="shared" si="7"/>
        <v>0</v>
      </c>
      <c r="BJ6" s="33">
        <f t="shared" si="7"/>
        <v>543.20000000000005</v>
      </c>
      <c r="BK6" s="33">
        <f t="shared" si="7"/>
        <v>439.72</v>
      </c>
      <c r="BL6" s="33">
        <f t="shared" si="7"/>
        <v>547.95000000000005</v>
      </c>
      <c r="BM6" s="33">
        <f t="shared" si="7"/>
        <v>632.94000000000005</v>
      </c>
      <c r="BN6" s="33">
        <f t="shared" si="7"/>
        <v>721.43</v>
      </c>
      <c r="BO6" s="32" t="str">
        <f>IF(BO7="","",IF(BO7="-","【-】","【"&amp;SUBSTITUTE(TEXT(BO7,"#,##0.00"),"-","△")&amp;"】"))</f>
        <v>【1,015.77】</v>
      </c>
      <c r="BP6" s="33">
        <f>IF(BP7="",NA(),BP7)</f>
        <v>41.07</v>
      </c>
      <c r="BQ6" s="33">
        <f t="shared" ref="BQ6:BY6" si="8">IF(BQ7="",NA(),BQ7)</f>
        <v>42.18</v>
      </c>
      <c r="BR6" s="33">
        <f t="shared" si="8"/>
        <v>38.76</v>
      </c>
      <c r="BS6" s="33">
        <f t="shared" si="8"/>
        <v>40.25</v>
      </c>
      <c r="BT6" s="33">
        <f t="shared" si="8"/>
        <v>39.840000000000003</v>
      </c>
      <c r="BU6" s="33">
        <f t="shared" si="8"/>
        <v>65.849999999999994</v>
      </c>
      <c r="BV6" s="33">
        <f t="shared" si="8"/>
        <v>68.73</v>
      </c>
      <c r="BW6" s="33">
        <f t="shared" si="8"/>
        <v>64.86</v>
      </c>
      <c r="BX6" s="33">
        <f t="shared" si="8"/>
        <v>62.3</v>
      </c>
      <c r="BY6" s="33">
        <f t="shared" si="8"/>
        <v>59.3</v>
      </c>
      <c r="BZ6" s="32" t="str">
        <f>IF(BZ7="","",IF(BZ7="-","【-】","【"&amp;SUBSTITUTE(TEXT(BZ7,"#,##0.00"),"-","△")&amp;"】"))</f>
        <v>【52.78】</v>
      </c>
      <c r="CA6" s="33">
        <f>IF(CA7="",NA(),CA7)</f>
        <v>359.93</v>
      </c>
      <c r="CB6" s="33">
        <f t="shared" ref="CB6:CJ6" si="9">IF(CB7="",NA(),CB7)</f>
        <v>389.31</v>
      </c>
      <c r="CC6" s="33">
        <f t="shared" si="9"/>
        <v>407.12</v>
      </c>
      <c r="CD6" s="33">
        <f t="shared" si="9"/>
        <v>389.84</v>
      </c>
      <c r="CE6" s="33">
        <f t="shared" si="9"/>
        <v>392.37</v>
      </c>
      <c r="CF6" s="33">
        <f t="shared" si="9"/>
        <v>200.04</v>
      </c>
      <c r="CG6" s="33">
        <f t="shared" si="9"/>
        <v>205.91</v>
      </c>
      <c r="CH6" s="33">
        <f t="shared" si="9"/>
        <v>214.41</v>
      </c>
      <c r="CI6" s="33">
        <f t="shared" si="9"/>
        <v>235.07</v>
      </c>
      <c r="CJ6" s="33">
        <f t="shared" si="9"/>
        <v>248.14</v>
      </c>
      <c r="CK6" s="32" t="str">
        <f>IF(CK7="","",IF(CK7="-","【-】","【"&amp;SUBSTITUTE(TEXT(CK7,"#,##0.00"),"-","△")&amp;"】"))</f>
        <v>【289.81】</v>
      </c>
      <c r="CL6" s="33">
        <f>IF(CL7="",NA(),CL7)</f>
        <v>63.84</v>
      </c>
      <c r="CM6" s="33">
        <f t="shared" ref="CM6:CU6" si="10">IF(CM7="",NA(),CM7)</f>
        <v>57.42</v>
      </c>
      <c r="CN6" s="33">
        <f t="shared" si="10"/>
        <v>59.18</v>
      </c>
      <c r="CO6" s="33">
        <f t="shared" si="10"/>
        <v>60.43</v>
      </c>
      <c r="CP6" s="33">
        <f t="shared" si="10"/>
        <v>60.56</v>
      </c>
      <c r="CQ6" s="33">
        <f t="shared" si="10"/>
        <v>57.29</v>
      </c>
      <c r="CR6" s="33">
        <f t="shared" si="10"/>
        <v>57.91</v>
      </c>
      <c r="CS6" s="33">
        <f t="shared" si="10"/>
        <v>60.63</v>
      </c>
      <c r="CT6" s="33">
        <f t="shared" si="10"/>
        <v>58.47</v>
      </c>
      <c r="CU6" s="33">
        <f t="shared" si="10"/>
        <v>57.3</v>
      </c>
      <c r="CV6" s="32" t="str">
        <f>IF(CV7="","",IF(CV7="-","【-】","【"&amp;SUBSTITUTE(TEXT(CV7,"#,##0.00"),"-","△")&amp;"】"))</f>
        <v>【52.74】</v>
      </c>
      <c r="CW6" s="33">
        <f>IF(CW7="",NA(),CW7)</f>
        <v>77</v>
      </c>
      <c r="CX6" s="33">
        <f t="shared" ref="CX6:DF6" si="11">IF(CX7="",NA(),CX7)</f>
        <v>78.08</v>
      </c>
      <c r="CY6" s="33">
        <f t="shared" si="11"/>
        <v>78.34</v>
      </c>
      <c r="CZ6" s="33">
        <f t="shared" si="11"/>
        <v>83.65</v>
      </c>
      <c r="DA6" s="33">
        <f t="shared" si="11"/>
        <v>81.900000000000006</v>
      </c>
      <c r="DB6" s="33">
        <f t="shared" si="11"/>
        <v>85.35</v>
      </c>
      <c r="DC6" s="33">
        <f t="shared" si="11"/>
        <v>87.72</v>
      </c>
      <c r="DD6" s="33">
        <f t="shared" si="11"/>
        <v>88.66</v>
      </c>
      <c r="DE6" s="33">
        <f t="shared" si="11"/>
        <v>88.58</v>
      </c>
      <c r="DF6" s="33">
        <f t="shared" si="11"/>
        <v>89.43</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2">
        <f t="shared" si="14"/>
        <v>0</v>
      </c>
      <c r="EJ6" s="33">
        <f t="shared" si="14"/>
        <v>0.04</v>
      </c>
      <c r="EK6" s="33">
        <f t="shared" si="14"/>
        <v>0.01</v>
      </c>
      <c r="EL6" s="33">
        <f t="shared" si="14"/>
        <v>0.03</v>
      </c>
      <c r="EM6" s="33">
        <f t="shared" si="14"/>
        <v>0.11</v>
      </c>
      <c r="EN6" s="32" t="str">
        <f>IF(EN7="","",IF(EN7="-","【-】","【"&amp;SUBSTITUTE(TEXT(EN7,"#,##0.00"),"-","△")&amp;"】"))</f>
        <v>【0.03】</v>
      </c>
    </row>
    <row r="7" spans="1:144" s="34" customFormat="1">
      <c r="A7" s="26"/>
      <c r="B7" s="35">
        <v>2015</v>
      </c>
      <c r="C7" s="35">
        <v>342149</v>
      </c>
      <c r="D7" s="35">
        <v>47</v>
      </c>
      <c r="E7" s="35">
        <v>17</v>
      </c>
      <c r="F7" s="35">
        <v>5</v>
      </c>
      <c r="G7" s="35">
        <v>0</v>
      </c>
      <c r="H7" s="35" t="s">
        <v>96</v>
      </c>
      <c r="I7" s="35" t="s">
        <v>97</v>
      </c>
      <c r="J7" s="35" t="s">
        <v>98</v>
      </c>
      <c r="K7" s="35" t="s">
        <v>99</v>
      </c>
      <c r="L7" s="35" t="s">
        <v>100</v>
      </c>
      <c r="M7" s="36" t="s">
        <v>101</v>
      </c>
      <c r="N7" s="36" t="s">
        <v>102</v>
      </c>
      <c r="O7" s="36">
        <v>15.72</v>
      </c>
      <c r="P7" s="36">
        <v>90</v>
      </c>
      <c r="Q7" s="36">
        <v>3348</v>
      </c>
      <c r="R7" s="36">
        <v>30150</v>
      </c>
      <c r="S7" s="36">
        <v>537.75</v>
      </c>
      <c r="T7" s="36">
        <v>56.07</v>
      </c>
      <c r="U7" s="36">
        <v>4706</v>
      </c>
      <c r="V7" s="36">
        <v>2.66</v>
      </c>
      <c r="W7" s="36">
        <v>1769.17</v>
      </c>
      <c r="X7" s="36">
        <v>78.61</v>
      </c>
      <c r="Y7" s="36">
        <v>80.010000000000005</v>
      </c>
      <c r="Z7" s="36">
        <v>75.52</v>
      </c>
      <c r="AA7" s="36">
        <v>77.66</v>
      </c>
      <c r="AB7" s="36">
        <v>75.91</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0</v>
      </c>
      <c r="BH7" s="36">
        <v>11.25</v>
      </c>
      <c r="BI7" s="36">
        <v>0</v>
      </c>
      <c r="BJ7" s="36">
        <v>543.20000000000005</v>
      </c>
      <c r="BK7" s="36">
        <v>439.72</v>
      </c>
      <c r="BL7" s="36">
        <v>547.95000000000005</v>
      </c>
      <c r="BM7" s="36">
        <v>632.94000000000005</v>
      </c>
      <c r="BN7" s="36">
        <v>721.43</v>
      </c>
      <c r="BO7" s="36">
        <v>1015.77</v>
      </c>
      <c r="BP7" s="36">
        <v>41.07</v>
      </c>
      <c r="BQ7" s="36">
        <v>42.18</v>
      </c>
      <c r="BR7" s="36">
        <v>38.76</v>
      </c>
      <c r="BS7" s="36">
        <v>40.25</v>
      </c>
      <c r="BT7" s="36">
        <v>39.840000000000003</v>
      </c>
      <c r="BU7" s="36">
        <v>65.849999999999994</v>
      </c>
      <c r="BV7" s="36">
        <v>68.73</v>
      </c>
      <c r="BW7" s="36">
        <v>64.86</v>
      </c>
      <c r="BX7" s="36">
        <v>62.3</v>
      </c>
      <c r="BY7" s="36">
        <v>59.3</v>
      </c>
      <c r="BZ7" s="36">
        <v>52.78</v>
      </c>
      <c r="CA7" s="36">
        <v>359.93</v>
      </c>
      <c r="CB7" s="36">
        <v>389.31</v>
      </c>
      <c r="CC7" s="36">
        <v>407.12</v>
      </c>
      <c r="CD7" s="36">
        <v>389.84</v>
      </c>
      <c r="CE7" s="36">
        <v>392.37</v>
      </c>
      <c r="CF7" s="36">
        <v>200.04</v>
      </c>
      <c r="CG7" s="36">
        <v>205.91</v>
      </c>
      <c r="CH7" s="36">
        <v>214.41</v>
      </c>
      <c r="CI7" s="36">
        <v>235.07</v>
      </c>
      <c r="CJ7" s="36">
        <v>248.14</v>
      </c>
      <c r="CK7" s="36">
        <v>289.81</v>
      </c>
      <c r="CL7" s="36">
        <v>63.84</v>
      </c>
      <c r="CM7" s="36">
        <v>57.42</v>
      </c>
      <c r="CN7" s="36">
        <v>59.18</v>
      </c>
      <c r="CO7" s="36">
        <v>60.43</v>
      </c>
      <c r="CP7" s="36">
        <v>60.56</v>
      </c>
      <c r="CQ7" s="36">
        <v>57.29</v>
      </c>
      <c r="CR7" s="36">
        <v>57.91</v>
      </c>
      <c r="CS7" s="36">
        <v>60.63</v>
      </c>
      <c r="CT7" s="36">
        <v>58.47</v>
      </c>
      <c r="CU7" s="36">
        <v>57.3</v>
      </c>
      <c r="CV7" s="36">
        <v>52.74</v>
      </c>
      <c r="CW7" s="36">
        <v>77</v>
      </c>
      <c r="CX7" s="36">
        <v>78.08</v>
      </c>
      <c r="CY7" s="36">
        <v>78.34</v>
      </c>
      <c r="CZ7" s="36">
        <v>83.65</v>
      </c>
      <c r="DA7" s="36">
        <v>81.900000000000006</v>
      </c>
      <c r="DB7" s="36">
        <v>85.35</v>
      </c>
      <c r="DC7" s="36">
        <v>87.72</v>
      </c>
      <c r="DD7" s="36">
        <v>88.66</v>
      </c>
      <c r="DE7" s="36">
        <v>88.58</v>
      </c>
      <c r="DF7" s="36">
        <v>89.43</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v>
      </c>
      <c r="EJ7" s="36">
        <v>0.04</v>
      </c>
      <c r="EK7" s="36">
        <v>0.01</v>
      </c>
      <c r="EL7" s="36">
        <v>0.03</v>
      </c>
      <c r="EM7" s="36">
        <v>0.11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2017-02-14T06:38:51Z</cp:lastPrinted>
  <dcterms:created xsi:type="dcterms:W3CDTF">2017-02-08T03:14:21Z</dcterms:created>
  <dcterms:modified xsi:type="dcterms:W3CDTF">2017-02-16T07:20:47Z</dcterms:modified>
  <cp:category/>
</cp:coreProperties>
</file>